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LDF\"/>
    </mc:Choice>
  </mc:AlternateContent>
  <bookViews>
    <workbookView xWindow="0" yWindow="0" windowWidth="17220" windowHeight="544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F80" i="1"/>
  <c r="F79" i="1" s="1"/>
  <c r="D80" i="1"/>
  <c r="D79" i="1" s="1"/>
  <c r="C80" i="1"/>
  <c r="E77" i="1"/>
  <c r="H77" i="1" s="1"/>
  <c r="E76" i="1"/>
  <c r="H76" i="1" s="1"/>
  <c r="E75" i="1"/>
  <c r="H75" i="1" s="1"/>
  <c r="H74" i="1"/>
  <c r="E74" i="1"/>
  <c r="E73" i="1"/>
  <c r="H73" i="1" s="1"/>
  <c r="E72" i="1"/>
  <c r="H72" i="1" s="1"/>
  <c r="E71" i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H64" i="1"/>
  <c r="E64" i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4" i="1"/>
  <c r="H54" i="1" s="1"/>
  <c r="G53" i="1"/>
  <c r="F53" i="1"/>
  <c r="D53" i="1"/>
  <c r="C53" i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4" i="1"/>
  <c r="E44" i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E34" i="1"/>
  <c r="H34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4" i="1"/>
  <c r="E24" i="1"/>
  <c r="G23" i="1"/>
  <c r="F23" i="1"/>
  <c r="D23" i="1"/>
  <c r="D4" i="1" s="1"/>
  <c r="D154" i="1" s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E14" i="1"/>
  <c r="H14" i="1" s="1"/>
  <c r="G13" i="1"/>
  <c r="F13" i="1"/>
  <c r="D13" i="1"/>
  <c r="C13" i="1"/>
  <c r="H12" i="1"/>
  <c r="E12" i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F5" i="1"/>
  <c r="F4" i="1" s="1"/>
  <c r="D5" i="1"/>
  <c r="C5" i="1"/>
  <c r="E23" i="1" l="1"/>
  <c r="H23" i="1" s="1"/>
  <c r="E43" i="1"/>
  <c r="H43" i="1" s="1"/>
  <c r="F154" i="1"/>
  <c r="G4" i="1"/>
  <c r="G154" i="1" s="1"/>
  <c r="E118" i="1"/>
  <c r="H118" i="1" s="1"/>
  <c r="E132" i="1"/>
  <c r="H132" i="1" s="1"/>
  <c r="E108" i="1"/>
  <c r="H108" i="1" s="1"/>
  <c r="C4" i="1"/>
  <c r="G79" i="1"/>
  <c r="E13" i="1"/>
  <c r="H13" i="1" s="1"/>
  <c r="E33" i="1"/>
  <c r="H33" i="1" s="1"/>
  <c r="E53" i="1"/>
  <c r="H53" i="1" s="1"/>
  <c r="E70" i="1"/>
  <c r="H70" i="1" s="1"/>
  <c r="C79" i="1"/>
  <c r="E88" i="1"/>
  <c r="H88" i="1" s="1"/>
  <c r="E128" i="1"/>
  <c r="H128" i="1" s="1"/>
  <c r="E141" i="1"/>
  <c r="H141" i="1" s="1"/>
  <c r="H80" i="1"/>
  <c r="E145" i="1"/>
  <c r="H145" i="1" s="1"/>
  <c r="H7" i="1"/>
  <c r="H5" i="1" s="1"/>
  <c r="H15" i="1"/>
  <c r="H25" i="1"/>
  <c r="H35" i="1"/>
  <c r="H45" i="1"/>
  <c r="H55" i="1"/>
  <c r="H59" i="1"/>
  <c r="H71" i="1"/>
  <c r="H82" i="1"/>
  <c r="H90" i="1"/>
  <c r="H100" i="1"/>
  <c r="H110" i="1"/>
  <c r="H120" i="1"/>
  <c r="H130" i="1"/>
  <c r="H134" i="1"/>
  <c r="H79" i="1" l="1"/>
  <c r="E4" i="1"/>
  <c r="H4" i="1"/>
  <c r="H154" i="1" s="1"/>
  <c r="C154" i="1"/>
  <c r="E79" i="1"/>
  <c r="E154" i="1" l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<sst xmlns="http://schemas.openxmlformats.org/spreadsheetml/2006/main" count="281" uniqueCount="208">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</sst>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center" indent="2"/>
    </xf>
    <xf numFmtId="4" fontId="5" fillId="3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top"/>
    </xf>
    <xf numFmtId="0" fontId="3" fillId="3" borderId="9" xfId="0" applyFont="1" applyFill="1" applyBorder="1"/>
    <xf numFmtId="0" fontId="8" fillId="3" borderId="10" xfId="0" applyFont="1" applyFill="1" applyBorder="1" applyAlignment="1">
      <alignment horizontal="left" vertical="center" indent="1"/>
    </xf>
    <xf numFmtId="4" fontId="8" fillId="3" borderId="11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indent="2"/>
    </xf>
    <xf numFmtId="4" fontId="9" fillId="3" borderId="11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3" fillId="3" borderId="12" xfId="0" applyFont="1" applyFill="1" applyBorder="1"/>
    <xf numFmtId="0" fontId="9" fillId="3" borderId="13" xfId="0" applyFont="1" applyFill="1" applyBorder="1" applyAlignment="1">
      <alignment horizontal="left" vertical="center"/>
    </xf>
    <xf numFmtId="4" fontId="9" fillId="3" borderId="8" xfId="0" applyNumberFormat="1" applyFont="1" applyFill="1" applyBorder="1" applyAlignment="1">
      <alignment vertical="center"/>
    </xf>
    <xf numFmtId="0" fontId="9" fillId="3" borderId="0" xfId="1" applyFont="1" applyFill="1" applyProtection="1"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topLeftCell="B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129010410.62</v>
      </c>
      <c r="D4" s="15">
        <f t="shared" ref="D4:H4" si="0">D5+D13+D23+D33+D43+D53+D57+D66+D70</f>
        <v>24252483.579999998</v>
      </c>
      <c r="E4" s="15">
        <f t="shared" si="0"/>
        <v>153262894.19999999</v>
      </c>
      <c r="F4" s="15">
        <f t="shared" si="0"/>
        <v>132788969.95999999</v>
      </c>
      <c r="G4" s="15">
        <f t="shared" si="0"/>
        <v>132788969.95999999</v>
      </c>
      <c r="H4" s="15">
        <f t="shared" si="0"/>
        <v>20473924.240000002</v>
      </c>
    </row>
    <row r="5" spans="1:8">
      <c r="A5" s="16" t="s">
        <v>10</v>
      </c>
      <c r="B5" s="17"/>
      <c r="C5" s="18">
        <f>SUM(C6:C12)</f>
        <v>80982213.909999996</v>
      </c>
      <c r="D5" s="18">
        <f t="shared" ref="D5:H5" si="1">SUM(D6:D12)</f>
        <v>23611023.559999999</v>
      </c>
      <c r="E5" s="18">
        <f t="shared" si="1"/>
        <v>104593237.47</v>
      </c>
      <c r="F5" s="18">
        <f t="shared" si="1"/>
        <v>101007375.45999999</v>
      </c>
      <c r="G5" s="18">
        <f t="shared" si="1"/>
        <v>101007375.45999999</v>
      </c>
      <c r="H5" s="18">
        <f t="shared" si="1"/>
        <v>3585862.009999997</v>
      </c>
    </row>
    <row r="6" spans="1:8">
      <c r="A6" s="19" t="s">
        <v>11</v>
      </c>
      <c r="B6" s="20" t="s">
        <v>12</v>
      </c>
      <c r="C6" s="21">
        <v>48581758.140000001</v>
      </c>
      <c r="D6" s="21">
        <v>11764963.66</v>
      </c>
      <c r="E6" s="21">
        <f>C6+D6</f>
        <v>60346721.799999997</v>
      </c>
      <c r="F6" s="21">
        <v>60142642.899999999</v>
      </c>
      <c r="G6" s="21">
        <v>60142642.899999999</v>
      </c>
      <c r="H6" s="21">
        <f>E6-F6</f>
        <v>204078.89999999851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17081860.93</v>
      </c>
      <c r="D8" s="21">
        <v>4427166.49</v>
      </c>
      <c r="E8" s="21">
        <f t="shared" si="2"/>
        <v>21509027.420000002</v>
      </c>
      <c r="F8" s="21">
        <v>20983194.670000002</v>
      </c>
      <c r="G8" s="21">
        <v>20983194.670000002</v>
      </c>
      <c r="H8" s="21">
        <f t="shared" si="3"/>
        <v>525832.75</v>
      </c>
    </row>
    <row r="9" spans="1:8">
      <c r="A9" s="19" t="s">
        <v>17</v>
      </c>
      <c r="B9" s="20" t="s">
        <v>18</v>
      </c>
      <c r="C9" s="21">
        <v>11830811.789999999</v>
      </c>
      <c r="D9" s="21">
        <v>2894115.57</v>
      </c>
      <c r="E9" s="21">
        <f t="shared" si="2"/>
        <v>14724927.359999999</v>
      </c>
      <c r="F9" s="21">
        <v>14706149.880000001</v>
      </c>
      <c r="G9" s="21">
        <v>14706149.880000001</v>
      </c>
      <c r="H9" s="21">
        <f t="shared" si="3"/>
        <v>18777.479999998584</v>
      </c>
    </row>
    <row r="10" spans="1:8">
      <c r="A10" s="19" t="s">
        <v>19</v>
      </c>
      <c r="B10" s="20" t="s">
        <v>20</v>
      </c>
      <c r="C10" s="21">
        <v>1887783.05</v>
      </c>
      <c r="D10" s="21">
        <v>1278465.8400000001</v>
      </c>
      <c r="E10" s="21">
        <f t="shared" si="2"/>
        <v>3166248.89</v>
      </c>
      <c r="F10" s="21">
        <v>3034612.95</v>
      </c>
      <c r="G10" s="21">
        <v>3034612.95</v>
      </c>
      <c r="H10" s="21">
        <f t="shared" si="3"/>
        <v>131635.93999999994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1600000</v>
      </c>
      <c r="D12" s="21">
        <v>3246312</v>
      </c>
      <c r="E12" s="21">
        <f t="shared" si="2"/>
        <v>4846312</v>
      </c>
      <c r="F12" s="21">
        <v>2140775.06</v>
      </c>
      <c r="G12" s="21">
        <v>2140775.06</v>
      </c>
      <c r="H12" s="21">
        <f t="shared" si="3"/>
        <v>2705536.94</v>
      </c>
    </row>
    <row r="13" spans="1:8">
      <c r="A13" s="16" t="s">
        <v>25</v>
      </c>
      <c r="B13" s="17"/>
      <c r="C13" s="18">
        <f>SUM(C14:C22)</f>
        <v>5765257.3099999996</v>
      </c>
      <c r="D13" s="18">
        <f t="shared" ref="D13:G13" si="4">SUM(D14:D22)</f>
        <v>2233377.58</v>
      </c>
      <c r="E13" s="18">
        <f t="shared" si="4"/>
        <v>7998634.8899999997</v>
      </c>
      <c r="F13" s="18">
        <f t="shared" si="4"/>
        <v>3621919.8299999996</v>
      </c>
      <c r="G13" s="18">
        <f t="shared" si="4"/>
        <v>3621919.8299999996</v>
      </c>
      <c r="H13" s="18">
        <f t="shared" si="3"/>
        <v>4376715.0600000005</v>
      </c>
    </row>
    <row r="14" spans="1:8">
      <c r="A14" s="19" t="s">
        <v>26</v>
      </c>
      <c r="B14" s="20" t="s">
        <v>27</v>
      </c>
      <c r="C14" s="21">
        <v>2531918.1</v>
      </c>
      <c r="D14" s="21">
        <v>790442.13</v>
      </c>
      <c r="E14" s="21">
        <f t="shared" ref="E14:E22" si="5">C14+D14</f>
        <v>3322360.23</v>
      </c>
      <c r="F14" s="21">
        <v>1762028.16</v>
      </c>
      <c r="G14" s="21">
        <v>1762028.16</v>
      </c>
      <c r="H14" s="21">
        <f t="shared" si="3"/>
        <v>1560332.07</v>
      </c>
    </row>
    <row r="15" spans="1:8">
      <c r="A15" s="19" t="s">
        <v>28</v>
      </c>
      <c r="B15" s="20" t="s">
        <v>29</v>
      </c>
      <c r="C15" s="21">
        <v>217956.32</v>
      </c>
      <c r="D15" s="21">
        <v>-84793.07</v>
      </c>
      <c r="E15" s="21">
        <f t="shared" si="5"/>
        <v>133163.25</v>
      </c>
      <c r="F15" s="21">
        <v>52232.93</v>
      </c>
      <c r="G15" s="21">
        <v>52232.93</v>
      </c>
      <c r="H15" s="21">
        <f t="shared" si="3"/>
        <v>80930.320000000007</v>
      </c>
    </row>
    <row r="16" spans="1:8">
      <c r="A16" s="19" t="s">
        <v>30</v>
      </c>
      <c r="B16" s="20" t="s">
        <v>31</v>
      </c>
      <c r="C16" s="21">
        <v>10000</v>
      </c>
      <c r="D16" s="21">
        <v>0</v>
      </c>
      <c r="E16" s="21">
        <f t="shared" si="5"/>
        <v>10000</v>
      </c>
      <c r="F16" s="21">
        <v>9300</v>
      </c>
      <c r="G16" s="21">
        <v>9300</v>
      </c>
      <c r="H16" s="21">
        <f t="shared" si="3"/>
        <v>700</v>
      </c>
    </row>
    <row r="17" spans="1:8">
      <c r="A17" s="19" t="s">
        <v>32</v>
      </c>
      <c r="B17" s="20" t="s">
        <v>33</v>
      </c>
      <c r="C17" s="21">
        <v>939915.5</v>
      </c>
      <c r="D17" s="21">
        <v>1447746.96</v>
      </c>
      <c r="E17" s="21">
        <f t="shared" si="5"/>
        <v>2387662.46</v>
      </c>
      <c r="F17" s="21">
        <v>816518.82</v>
      </c>
      <c r="G17" s="21">
        <v>816518.82</v>
      </c>
      <c r="H17" s="21">
        <f t="shared" si="3"/>
        <v>1571143.6400000001</v>
      </c>
    </row>
    <row r="18" spans="1:8">
      <c r="A18" s="19" t="s">
        <v>34</v>
      </c>
      <c r="B18" s="20" t="s">
        <v>35</v>
      </c>
      <c r="C18" s="21">
        <v>171970</v>
      </c>
      <c r="D18" s="21">
        <v>136057.23000000001</v>
      </c>
      <c r="E18" s="21">
        <f t="shared" si="5"/>
        <v>308027.23</v>
      </c>
      <c r="F18" s="21">
        <v>198890.28</v>
      </c>
      <c r="G18" s="21">
        <v>198890.28</v>
      </c>
      <c r="H18" s="21">
        <f t="shared" si="3"/>
        <v>109136.94999999998</v>
      </c>
    </row>
    <row r="19" spans="1:8">
      <c r="A19" s="19" t="s">
        <v>36</v>
      </c>
      <c r="B19" s="20" t="s">
        <v>37</v>
      </c>
      <c r="C19" s="21">
        <v>1062799.96</v>
      </c>
      <c r="D19" s="21">
        <v>-96384.69</v>
      </c>
      <c r="E19" s="21">
        <f t="shared" si="5"/>
        <v>966415.27</v>
      </c>
      <c r="F19" s="21">
        <v>320273.07</v>
      </c>
      <c r="G19" s="21">
        <v>320273.07</v>
      </c>
      <c r="H19" s="21">
        <f t="shared" si="3"/>
        <v>646142.19999999995</v>
      </c>
    </row>
    <row r="20" spans="1:8">
      <c r="A20" s="19" t="s">
        <v>38</v>
      </c>
      <c r="B20" s="20" t="s">
        <v>39</v>
      </c>
      <c r="C20" s="21">
        <v>193266.63</v>
      </c>
      <c r="D20" s="21">
        <v>-13317.25</v>
      </c>
      <c r="E20" s="21">
        <f t="shared" si="5"/>
        <v>179949.38</v>
      </c>
      <c r="F20" s="21">
        <v>98056.95</v>
      </c>
      <c r="G20" s="21">
        <v>98056.95</v>
      </c>
      <c r="H20" s="21">
        <f t="shared" si="3"/>
        <v>81892.430000000008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637430.80000000005</v>
      </c>
      <c r="D22" s="21">
        <v>53626.27</v>
      </c>
      <c r="E22" s="21">
        <f t="shared" si="5"/>
        <v>691057.07000000007</v>
      </c>
      <c r="F22" s="21">
        <v>364619.62</v>
      </c>
      <c r="G22" s="21">
        <v>364619.62</v>
      </c>
      <c r="H22" s="21">
        <f t="shared" si="3"/>
        <v>326437.45000000007</v>
      </c>
    </row>
    <row r="23" spans="1:8">
      <c r="A23" s="16" t="s">
        <v>44</v>
      </c>
      <c r="B23" s="17"/>
      <c r="C23" s="18">
        <f>SUM(C24:C32)</f>
        <v>33290736.699999999</v>
      </c>
      <c r="D23" s="18">
        <f t="shared" ref="D23:G23" si="6">SUM(D24:D32)</f>
        <v>-2421254.0100000002</v>
      </c>
      <c r="E23" s="18">
        <f t="shared" si="6"/>
        <v>30869482.690000005</v>
      </c>
      <c r="F23" s="18">
        <f t="shared" si="6"/>
        <v>24656430.920000002</v>
      </c>
      <c r="G23" s="18">
        <f t="shared" si="6"/>
        <v>24656430.920000002</v>
      </c>
      <c r="H23" s="18">
        <f t="shared" si="3"/>
        <v>6213051.7700000033</v>
      </c>
    </row>
    <row r="24" spans="1:8">
      <c r="A24" s="19" t="s">
        <v>45</v>
      </c>
      <c r="B24" s="20" t="s">
        <v>46</v>
      </c>
      <c r="C24" s="21">
        <v>5624367.46</v>
      </c>
      <c r="D24" s="21">
        <v>-843136.79</v>
      </c>
      <c r="E24" s="21">
        <f t="shared" ref="E24:E32" si="7">C24+D24</f>
        <v>4781230.67</v>
      </c>
      <c r="F24" s="21">
        <v>4037721</v>
      </c>
      <c r="G24" s="21">
        <v>4037721</v>
      </c>
      <c r="H24" s="21">
        <f t="shared" si="3"/>
        <v>743509.66999999993</v>
      </c>
    </row>
    <row r="25" spans="1:8">
      <c r="A25" s="19" t="s">
        <v>47</v>
      </c>
      <c r="B25" s="20" t="s">
        <v>48</v>
      </c>
      <c r="C25" s="21">
        <v>1896161.6</v>
      </c>
      <c r="D25" s="21">
        <v>186876.39</v>
      </c>
      <c r="E25" s="21">
        <f t="shared" si="7"/>
        <v>2083037.9900000002</v>
      </c>
      <c r="F25" s="21">
        <v>1766474.17</v>
      </c>
      <c r="G25" s="21">
        <v>1766474.17</v>
      </c>
      <c r="H25" s="21">
        <f t="shared" si="3"/>
        <v>316563.8200000003</v>
      </c>
    </row>
    <row r="26" spans="1:8">
      <c r="A26" s="19" t="s">
        <v>49</v>
      </c>
      <c r="B26" s="20" t="s">
        <v>50</v>
      </c>
      <c r="C26" s="21">
        <v>8678285.2100000009</v>
      </c>
      <c r="D26" s="21">
        <v>-768293.22</v>
      </c>
      <c r="E26" s="21">
        <f t="shared" si="7"/>
        <v>7909991.9900000012</v>
      </c>
      <c r="F26" s="21">
        <v>6448300.75</v>
      </c>
      <c r="G26" s="21">
        <v>6448300.75</v>
      </c>
      <c r="H26" s="21">
        <f t="shared" si="3"/>
        <v>1461691.2400000012</v>
      </c>
    </row>
    <row r="27" spans="1:8">
      <c r="A27" s="19" t="s">
        <v>51</v>
      </c>
      <c r="B27" s="20" t="s">
        <v>52</v>
      </c>
      <c r="C27" s="21">
        <v>1330495.96</v>
      </c>
      <c r="D27" s="21">
        <v>28918.77</v>
      </c>
      <c r="E27" s="21">
        <f t="shared" si="7"/>
        <v>1359414.73</v>
      </c>
      <c r="F27" s="21">
        <v>1320414.72</v>
      </c>
      <c r="G27" s="21">
        <v>1320414.72</v>
      </c>
      <c r="H27" s="21">
        <f t="shared" si="3"/>
        <v>39000.010000000009</v>
      </c>
    </row>
    <row r="28" spans="1:8">
      <c r="A28" s="19" t="s">
        <v>53</v>
      </c>
      <c r="B28" s="20" t="s">
        <v>54</v>
      </c>
      <c r="C28" s="21">
        <v>8535315.5500000007</v>
      </c>
      <c r="D28" s="21">
        <v>-626447.06999999995</v>
      </c>
      <c r="E28" s="21">
        <f t="shared" si="7"/>
        <v>7908868.4800000004</v>
      </c>
      <c r="F28" s="21">
        <v>6525252.5899999999</v>
      </c>
      <c r="G28" s="21">
        <v>6525252.5899999999</v>
      </c>
      <c r="H28" s="21">
        <f t="shared" si="3"/>
        <v>1383615.8900000006</v>
      </c>
    </row>
    <row r="29" spans="1:8">
      <c r="A29" s="19" t="s">
        <v>55</v>
      </c>
      <c r="B29" s="20" t="s">
        <v>56</v>
      </c>
      <c r="C29" s="21">
        <v>930000</v>
      </c>
      <c r="D29" s="21">
        <v>-61126.58</v>
      </c>
      <c r="E29" s="21">
        <f t="shared" si="7"/>
        <v>868873.42</v>
      </c>
      <c r="F29" s="21">
        <v>836134.29</v>
      </c>
      <c r="G29" s="21">
        <v>836134.29</v>
      </c>
      <c r="H29" s="21">
        <f t="shared" si="3"/>
        <v>32739.130000000005</v>
      </c>
    </row>
    <row r="30" spans="1:8">
      <c r="A30" s="19" t="s">
        <v>57</v>
      </c>
      <c r="B30" s="20" t="s">
        <v>58</v>
      </c>
      <c r="C30" s="21">
        <v>1211151.02</v>
      </c>
      <c r="D30" s="21">
        <v>-470798.35</v>
      </c>
      <c r="E30" s="21">
        <f t="shared" si="7"/>
        <v>740352.67</v>
      </c>
      <c r="F30" s="21">
        <v>90077.25</v>
      </c>
      <c r="G30" s="21">
        <v>90077.25</v>
      </c>
      <c r="H30" s="21">
        <f t="shared" si="3"/>
        <v>650275.42000000004</v>
      </c>
    </row>
    <row r="31" spans="1:8">
      <c r="A31" s="19" t="s">
        <v>59</v>
      </c>
      <c r="B31" s="20" t="s">
        <v>60</v>
      </c>
      <c r="C31" s="21">
        <v>1796967.7</v>
      </c>
      <c r="D31" s="21">
        <v>-416261.52</v>
      </c>
      <c r="E31" s="21">
        <f t="shared" si="7"/>
        <v>1380706.18</v>
      </c>
      <c r="F31" s="21">
        <v>191247.39</v>
      </c>
      <c r="G31" s="21">
        <v>191247.39</v>
      </c>
      <c r="H31" s="21">
        <f t="shared" si="3"/>
        <v>1189458.79</v>
      </c>
    </row>
    <row r="32" spans="1:8">
      <c r="A32" s="19" t="s">
        <v>61</v>
      </c>
      <c r="B32" s="20" t="s">
        <v>62</v>
      </c>
      <c r="C32" s="21">
        <v>3287992.2</v>
      </c>
      <c r="D32" s="21">
        <v>549014.36</v>
      </c>
      <c r="E32" s="21">
        <f t="shared" si="7"/>
        <v>3837006.56</v>
      </c>
      <c r="F32" s="21">
        <v>3440808.76</v>
      </c>
      <c r="G32" s="21">
        <v>3440808.76</v>
      </c>
      <c r="H32" s="21">
        <f t="shared" si="3"/>
        <v>396197.80000000028</v>
      </c>
    </row>
    <row r="33" spans="1:8">
      <c r="A33" s="16" t="s">
        <v>63</v>
      </c>
      <c r="B33" s="17"/>
      <c r="C33" s="18">
        <f>SUM(C34:C42)</f>
        <v>3391959</v>
      </c>
      <c r="D33" s="18">
        <f t="shared" ref="D33:G33" si="8">SUM(D34:D42)</f>
        <v>-162285.20000000001</v>
      </c>
      <c r="E33" s="18">
        <f t="shared" si="8"/>
        <v>3229673.8</v>
      </c>
      <c r="F33" s="18">
        <f t="shared" si="8"/>
        <v>2079436.32</v>
      </c>
      <c r="G33" s="18">
        <f t="shared" si="8"/>
        <v>2079436.32</v>
      </c>
      <c r="H33" s="18">
        <f t="shared" si="3"/>
        <v>1150237.4799999997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3391959</v>
      </c>
      <c r="D37" s="21">
        <v>-162285.20000000001</v>
      </c>
      <c r="E37" s="21">
        <f t="shared" si="9"/>
        <v>3229673.8</v>
      </c>
      <c r="F37" s="21">
        <v>2079436.32</v>
      </c>
      <c r="G37" s="21">
        <v>2079436.32</v>
      </c>
      <c r="H37" s="21">
        <f t="shared" si="3"/>
        <v>1150237.4799999997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5580243.7000000002</v>
      </c>
      <c r="D43" s="18">
        <f t="shared" ref="D43:G43" si="10">SUM(D44:D52)</f>
        <v>-1341424.44</v>
      </c>
      <c r="E43" s="18">
        <f t="shared" si="10"/>
        <v>4238819.26</v>
      </c>
      <c r="F43" s="18">
        <f t="shared" si="10"/>
        <v>905923.26</v>
      </c>
      <c r="G43" s="18">
        <f t="shared" si="10"/>
        <v>905923.26</v>
      </c>
      <c r="H43" s="18">
        <f t="shared" si="3"/>
        <v>3332896</v>
      </c>
    </row>
    <row r="44" spans="1:8">
      <c r="A44" s="19" t="s">
        <v>81</v>
      </c>
      <c r="B44" s="20" t="s">
        <v>82</v>
      </c>
      <c r="C44" s="21">
        <v>3927846</v>
      </c>
      <c r="D44" s="21">
        <v>-91486.720000000001</v>
      </c>
      <c r="E44" s="21">
        <f t="shared" ref="E44:E52" si="11">C44+D44</f>
        <v>3836359.28</v>
      </c>
      <c r="F44" s="21">
        <v>503463.28</v>
      </c>
      <c r="G44" s="21">
        <v>503463.28</v>
      </c>
      <c r="H44" s="21">
        <f t="shared" si="3"/>
        <v>3332896</v>
      </c>
    </row>
    <row r="45" spans="1:8">
      <c r="A45" s="19" t="s">
        <v>83</v>
      </c>
      <c r="B45" s="20" t="s">
        <v>84</v>
      </c>
      <c r="C45" s="21">
        <v>382500</v>
      </c>
      <c r="D45" s="21">
        <v>-382500</v>
      </c>
      <c r="E45" s="21">
        <f t="shared" si="11"/>
        <v>0</v>
      </c>
      <c r="F45" s="21">
        <v>0</v>
      </c>
      <c r="G45" s="21">
        <v>0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1269897.7</v>
      </c>
      <c r="D46" s="21">
        <v>-1136243.01</v>
      </c>
      <c r="E46" s="21">
        <f t="shared" si="11"/>
        <v>133654.68999999994</v>
      </c>
      <c r="F46" s="21">
        <v>133654.69</v>
      </c>
      <c r="G46" s="21">
        <v>133654.69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194385</v>
      </c>
      <c r="E47" s="21">
        <f t="shared" si="11"/>
        <v>194385</v>
      </c>
      <c r="F47" s="21">
        <v>194385</v>
      </c>
      <c r="G47" s="21">
        <v>194385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74420.289999999994</v>
      </c>
      <c r="E49" s="21">
        <f t="shared" si="11"/>
        <v>74420.289999999994</v>
      </c>
      <c r="F49" s="21">
        <v>74420.289999999994</v>
      </c>
      <c r="G49" s="21">
        <v>74420.289999999994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517884.17</v>
      </c>
      <c r="E53" s="18">
        <f t="shared" si="12"/>
        <v>517884.17</v>
      </c>
      <c r="F53" s="18">
        <f t="shared" si="12"/>
        <v>517884.17</v>
      </c>
      <c r="G53" s="18">
        <f t="shared" si="12"/>
        <v>517884.17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517884.17</v>
      </c>
      <c r="E55" s="21">
        <f t="shared" si="13"/>
        <v>517884.17</v>
      </c>
      <c r="F55" s="21">
        <v>517884.17</v>
      </c>
      <c r="G55" s="21">
        <v>517884.17</v>
      </c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1815161.92</v>
      </c>
      <c r="E57" s="18">
        <f t="shared" si="14"/>
        <v>1815161.92</v>
      </c>
      <c r="F57" s="18">
        <f t="shared" si="14"/>
        <v>0</v>
      </c>
      <c r="G57" s="18">
        <f t="shared" si="14"/>
        <v>0</v>
      </c>
      <c r="H57" s="18">
        <f t="shared" si="3"/>
        <v>1815161.92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1815161.92</v>
      </c>
      <c r="E65" s="21">
        <f t="shared" si="15"/>
        <v>1815161.92</v>
      </c>
      <c r="F65" s="21">
        <v>0</v>
      </c>
      <c r="G65" s="21">
        <v>0</v>
      </c>
      <c r="H65" s="21">
        <f t="shared" si="3"/>
        <v>1815161.92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79574571.209999993</v>
      </c>
      <c r="E79" s="25">
        <f t="shared" si="21"/>
        <v>79574571.209999993</v>
      </c>
      <c r="F79" s="25">
        <f t="shared" si="21"/>
        <v>70166906.690000013</v>
      </c>
      <c r="G79" s="25">
        <f t="shared" si="21"/>
        <v>70166906.690000013</v>
      </c>
      <c r="H79" s="25">
        <f t="shared" si="21"/>
        <v>9407664.5200000014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65016305</v>
      </c>
      <c r="E80" s="25">
        <f t="shared" si="22"/>
        <v>65016305</v>
      </c>
      <c r="F80" s="25">
        <f t="shared" si="22"/>
        <v>61048256.780000001</v>
      </c>
      <c r="G80" s="25">
        <f t="shared" si="22"/>
        <v>61048256.780000001</v>
      </c>
      <c r="H80" s="25">
        <f t="shared" si="22"/>
        <v>3968048.2200000016</v>
      </c>
    </row>
    <row r="81" spans="1:8">
      <c r="A81" s="19" t="s">
        <v>145</v>
      </c>
      <c r="B81" s="30" t="s">
        <v>12</v>
      </c>
      <c r="C81" s="31">
        <v>0</v>
      </c>
      <c r="D81" s="31">
        <v>32583098.780000001</v>
      </c>
      <c r="E81" s="21">
        <f t="shared" ref="E81:E87" si="23">C81+D81</f>
        <v>32583098.780000001</v>
      </c>
      <c r="F81" s="31">
        <v>32583098.780000001</v>
      </c>
      <c r="G81" s="31">
        <v>32583098.780000001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15887408.58</v>
      </c>
      <c r="E83" s="21">
        <f t="shared" si="23"/>
        <v>15887408.58</v>
      </c>
      <c r="F83" s="31">
        <v>15865118.029999999</v>
      </c>
      <c r="G83" s="31">
        <v>15865118.029999999</v>
      </c>
      <c r="H83" s="31">
        <f t="shared" si="24"/>
        <v>22290.550000000745</v>
      </c>
    </row>
    <row r="84" spans="1:8">
      <c r="A84" s="19" t="s">
        <v>148</v>
      </c>
      <c r="B84" s="30" t="s">
        <v>18</v>
      </c>
      <c r="C84" s="31">
        <v>0</v>
      </c>
      <c r="D84" s="31">
        <v>8657624.2100000009</v>
      </c>
      <c r="E84" s="21">
        <f t="shared" si="23"/>
        <v>8657624.2100000009</v>
      </c>
      <c r="F84" s="31">
        <v>7869324.3600000003</v>
      </c>
      <c r="G84" s="31">
        <v>7869324.3600000003</v>
      </c>
      <c r="H84" s="31">
        <f t="shared" si="24"/>
        <v>788299.85000000056</v>
      </c>
    </row>
    <row r="85" spans="1:8">
      <c r="A85" s="19" t="s">
        <v>149</v>
      </c>
      <c r="B85" s="30" t="s">
        <v>20</v>
      </c>
      <c r="C85" s="31">
        <v>0</v>
      </c>
      <c r="D85" s="31">
        <v>3041861.43</v>
      </c>
      <c r="E85" s="21">
        <f t="shared" si="23"/>
        <v>3041861.43</v>
      </c>
      <c r="F85" s="31">
        <v>2589940.56</v>
      </c>
      <c r="G85" s="31">
        <v>2589940.56</v>
      </c>
      <c r="H85" s="31">
        <f t="shared" si="24"/>
        <v>451920.87000000011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4846312</v>
      </c>
      <c r="E87" s="21">
        <f t="shared" si="23"/>
        <v>4846312</v>
      </c>
      <c r="F87" s="31">
        <v>2140775.0499999998</v>
      </c>
      <c r="G87" s="31">
        <v>2140775.0499999998</v>
      </c>
      <c r="H87" s="31">
        <f t="shared" si="24"/>
        <v>2705536.95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2222898.04</v>
      </c>
      <c r="E88" s="25">
        <f t="shared" si="25"/>
        <v>2222898.04</v>
      </c>
      <c r="F88" s="25">
        <f t="shared" si="25"/>
        <v>577275.27</v>
      </c>
      <c r="G88" s="25">
        <f t="shared" si="25"/>
        <v>577275.27</v>
      </c>
      <c r="H88" s="25">
        <f t="shared" si="24"/>
        <v>1645622.77</v>
      </c>
    </row>
    <row r="89" spans="1:8">
      <c r="A89" s="19" t="s">
        <v>152</v>
      </c>
      <c r="B89" s="30" t="s">
        <v>27</v>
      </c>
      <c r="C89" s="31">
        <v>0</v>
      </c>
      <c r="D89" s="31">
        <v>472048.45</v>
      </c>
      <c r="E89" s="21">
        <f t="shared" ref="E89:E97" si="26">C89+D89</f>
        <v>472048.45</v>
      </c>
      <c r="F89" s="31">
        <v>166754.9</v>
      </c>
      <c r="G89" s="31">
        <v>166754.9</v>
      </c>
      <c r="H89" s="31">
        <f t="shared" si="24"/>
        <v>305293.55000000005</v>
      </c>
    </row>
    <row r="90" spans="1:8">
      <c r="A90" s="19" t="s">
        <v>153</v>
      </c>
      <c r="B90" s="30" t="s">
        <v>29</v>
      </c>
      <c r="C90" s="31">
        <v>0</v>
      </c>
      <c r="D90" s="31">
        <v>12468.24</v>
      </c>
      <c r="E90" s="21">
        <f t="shared" si="26"/>
        <v>12468.24</v>
      </c>
      <c r="F90" s="31">
        <v>0</v>
      </c>
      <c r="G90" s="31">
        <v>0</v>
      </c>
      <c r="H90" s="31">
        <f t="shared" si="24"/>
        <v>12468.24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301031.40999999997</v>
      </c>
      <c r="E92" s="21">
        <f t="shared" si="26"/>
        <v>301031.40999999997</v>
      </c>
      <c r="F92" s="31">
        <v>127467.68</v>
      </c>
      <c r="G92" s="31">
        <v>127467.68</v>
      </c>
      <c r="H92" s="31">
        <f t="shared" si="24"/>
        <v>173563.72999999998</v>
      </c>
    </row>
    <row r="93" spans="1:8">
      <c r="A93" s="19" t="s">
        <v>156</v>
      </c>
      <c r="B93" s="30" t="s">
        <v>35</v>
      </c>
      <c r="C93" s="31">
        <v>0</v>
      </c>
      <c r="D93" s="31">
        <v>1094842.94</v>
      </c>
      <c r="E93" s="21">
        <f t="shared" si="26"/>
        <v>1094842.94</v>
      </c>
      <c r="F93" s="31">
        <v>230903.54</v>
      </c>
      <c r="G93" s="31">
        <v>230903.54</v>
      </c>
      <c r="H93" s="31">
        <f t="shared" si="24"/>
        <v>863939.39999999991</v>
      </c>
    </row>
    <row r="94" spans="1:8">
      <c r="A94" s="19" t="s">
        <v>157</v>
      </c>
      <c r="B94" s="30" t="s">
        <v>37</v>
      </c>
      <c r="C94" s="31">
        <v>0</v>
      </c>
      <c r="D94" s="31">
        <v>10000</v>
      </c>
      <c r="E94" s="21">
        <f t="shared" si="26"/>
        <v>10000</v>
      </c>
      <c r="F94" s="31">
        <v>9862.9</v>
      </c>
      <c r="G94" s="31">
        <v>9862.9</v>
      </c>
      <c r="H94" s="31">
        <f t="shared" si="24"/>
        <v>137.10000000000036</v>
      </c>
    </row>
    <row r="95" spans="1:8">
      <c r="A95" s="19" t="s">
        <v>158</v>
      </c>
      <c r="B95" s="30" t="s">
        <v>39</v>
      </c>
      <c r="C95" s="31">
        <v>0</v>
      </c>
      <c r="D95" s="31">
        <v>35750</v>
      </c>
      <c r="E95" s="21">
        <f t="shared" si="26"/>
        <v>35750</v>
      </c>
      <c r="F95" s="31">
        <v>0</v>
      </c>
      <c r="G95" s="31">
        <v>0</v>
      </c>
      <c r="H95" s="31">
        <f t="shared" si="24"/>
        <v>35750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296757</v>
      </c>
      <c r="E97" s="21">
        <f t="shared" si="26"/>
        <v>296757</v>
      </c>
      <c r="F97" s="31">
        <v>42286.25</v>
      </c>
      <c r="G97" s="31">
        <v>42286.25</v>
      </c>
      <c r="H97" s="31">
        <f t="shared" si="24"/>
        <v>254470.75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4916789.96</v>
      </c>
      <c r="E98" s="25">
        <f t="shared" si="27"/>
        <v>4916789.96</v>
      </c>
      <c r="F98" s="25">
        <f t="shared" si="27"/>
        <v>1132796.4300000002</v>
      </c>
      <c r="G98" s="25">
        <f t="shared" si="27"/>
        <v>1132796.4300000002</v>
      </c>
      <c r="H98" s="25">
        <f t="shared" si="24"/>
        <v>3783993.53</v>
      </c>
    </row>
    <row r="99" spans="1:8">
      <c r="A99" s="19" t="s">
        <v>161</v>
      </c>
      <c r="B99" s="30" t="s">
        <v>46</v>
      </c>
      <c r="C99" s="31">
        <v>0</v>
      </c>
      <c r="D99" s="31">
        <v>19500</v>
      </c>
      <c r="E99" s="21">
        <f t="shared" ref="E99:E107" si="28">C99+D99</f>
        <v>19500</v>
      </c>
      <c r="F99" s="31">
        <v>7105</v>
      </c>
      <c r="G99" s="31">
        <v>7105</v>
      </c>
      <c r="H99" s="31">
        <f t="shared" si="24"/>
        <v>12395</v>
      </c>
    </row>
    <row r="100" spans="1:8">
      <c r="A100" s="19" t="s">
        <v>162</v>
      </c>
      <c r="B100" s="30" t="s">
        <v>48</v>
      </c>
      <c r="C100" s="31">
        <v>0</v>
      </c>
      <c r="D100" s="31">
        <v>50000</v>
      </c>
      <c r="E100" s="21">
        <f t="shared" si="28"/>
        <v>50000</v>
      </c>
      <c r="F100" s="31">
        <v>0</v>
      </c>
      <c r="G100" s="31">
        <v>0</v>
      </c>
      <c r="H100" s="31">
        <f t="shared" si="24"/>
        <v>50000</v>
      </c>
    </row>
    <row r="101" spans="1:8">
      <c r="A101" s="19" t="s">
        <v>163</v>
      </c>
      <c r="B101" s="30" t="s">
        <v>50</v>
      </c>
      <c r="C101" s="31">
        <v>0</v>
      </c>
      <c r="D101" s="31">
        <v>467999.88</v>
      </c>
      <c r="E101" s="21">
        <f t="shared" si="28"/>
        <v>467999.88</v>
      </c>
      <c r="F101" s="31">
        <v>246174.17</v>
      </c>
      <c r="G101" s="31">
        <v>246174.17</v>
      </c>
      <c r="H101" s="31">
        <f t="shared" si="24"/>
        <v>221825.71</v>
      </c>
    </row>
    <row r="102" spans="1:8">
      <c r="A102" s="19" t="s">
        <v>164</v>
      </c>
      <c r="B102" s="30" t="s">
        <v>52</v>
      </c>
      <c r="C102" s="31">
        <v>0</v>
      </c>
      <c r="D102" s="31">
        <v>621068</v>
      </c>
      <c r="E102" s="21">
        <f t="shared" si="28"/>
        <v>621068</v>
      </c>
      <c r="F102" s="31">
        <v>570324.89</v>
      </c>
      <c r="G102" s="31">
        <v>570324.89</v>
      </c>
      <c r="H102" s="31">
        <f t="shared" si="24"/>
        <v>50743.109999999986</v>
      </c>
    </row>
    <row r="103" spans="1:8">
      <c r="A103" s="19" t="s">
        <v>165</v>
      </c>
      <c r="B103" s="30" t="s">
        <v>54</v>
      </c>
      <c r="C103" s="31">
        <v>0</v>
      </c>
      <c r="D103" s="31">
        <v>2099473.88</v>
      </c>
      <c r="E103" s="21">
        <f t="shared" si="28"/>
        <v>2099473.88</v>
      </c>
      <c r="F103" s="31">
        <v>218342.41</v>
      </c>
      <c r="G103" s="31">
        <v>218342.41</v>
      </c>
      <c r="H103" s="31">
        <f t="shared" si="24"/>
        <v>1881131.47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810444</v>
      </c>
      <c r="E105" s="21">
        <f t="shared" si="28"/>
        <v>810444</v>
      </c>
      <c r="F105" s="31">
        <v>1888</v>
      </c>
      <c r="G105" s="31">
        <v>1888</v>
      </c>
      <c r="H105" s="31">
        <f t="shared" si="24"/>
        <v>808556</v>
      </c>
    </row>
    <row r="106" spans="1:8">
      <c r="A106" s="19" t="s">
        <v>168</v>
      </c>
      <c r="B106" s="30" t="s">
        <v>60</v>
      </c>
      <c r="C106" s="31">
        <v>0</v>
      </c>
      <c r="D106" s="31">
        <v>129804</v>
      </c>
      <c r="E106" s="21">
        <f t="shared" si="28"/>
        <v>129804</v>
      </c>
      <c r="F106" s="31">
        <v>2304</v>
      </c>
      <c r="G106" s="31">
        <v>2304</v>
      </c>
      <c r="H106" s="31">
        <f t="shared" si="24"/>
        <v>127500</v>
      </c>
    </row>
    <row r="107" spans="1:8">
      <c r="A107" s="19" t="s">
        <v>169</v>
      </c>
      <c r="B107" s="30" t="s">
        <v>62</v>
      </c>
      <c r="C107" s="31">
        <v>0</v>
      </c>
      <c r="D107" s="31">
        <v>718500.2</v>
      </c>
      <c r="E107" s="21">
        <f t="shared" si="28"/>
        <v>718500.2</v>
      </c>
      <c r="F107" s="31">
        <v>86657.96</v>
      </c>
      <c r="G107" s="31">
        <v>86657.96</v>
      </c>
      <c r="H107" s="31">
        <f t="shared" si="24"/>
        <v>631842.24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1664705.88</v>
      </c>
      <c r="E118" s="25">
        <f t="shared" si="31"/>
        <v>1664705.88</v>
      </c>
      <c r="F118" s="25">
        <f t="shared" si="31"/>
        <v>1654705.88</v>
      </c>
      <c r="G118" s="25">
        <f t="shared" si="31"/>
        <v>1654705.88</v>
      </c>
      <c r="H118" s="25">
        <f t="shared" si="24"/>
        <v>10000</v>
      </c>
    </row>
    <row r="119" spans="1:8">
      <c r="A119" s="19" t="s">
        <v>177</v>
      </c>
      <c r="B119" s="30" t="s">
        <v>82</v>
      </c>
      <c r="C119" s="31">
        <v>0</v>
      </c>
      <c r="D119" s="31">
        <v>10000</v>
      </c>
      <c r="E119" s="21">
        <f t="shared" ref="E119:E127" si="32">C119+D119</f>
        <v>10000</v>
      </c>
      <c r="F119" s="31">
        <v>0</v>
      </c>
      <c r="G119" s="31">
        <v>0</v>
      </c>
      <c r="H119" s="31">
        <f t="shared" si="24"/>
        <v>10000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1654705.88</v>
      </c>
      <c r="E124" s="21">
        <f t="shared" si="32"/>
        <v>1654705.88</v>
      </c>
      <c r="F124" s="31">
        <v>1654705.88</v>
      </c>
      <c r="G124" s="31">
        <v>1654705.88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5753872.3300000001</v>
      </c>
      <c r="E128" s="25">
        <f t="shared" si="33"/>
        <v>5753872.3300000001</v>
      </c>
      <c r="F128" s="25">
        <f t="shared" si="33"/>
        <v>5753872.3300000001</v>
      </c>
      <c r="G128" s="25">
        <f t="shared" si="33"/>
        <v>5753872.3300000001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5753872.3300000001</v>
      </c>
      <c r="E130" s="21">
        <f t="shared" si="34"/>
        <v>5753872.3300000001</v>
      </c>
      <c r="F130" s="31">
        <v>5753872.3300000001</v>
      </c>
      <c r="G130" s="31">
        <v>5753872.3300000001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129010410.62</v>
      </c>
      <c r="D154" s="25">
        <f t="shared" ref="D154:H154" si="42">D4+D79</f>
        <v>103827054.78999999</v>
      </c>
      <c r="E154" s="25">
        <f t="shared" si="42"/>
        <v>232837465.40999997</v>
      </c>
      <c r="F154" s="25">
        <f t="shared" si="42"/>
        <v>202955876.65000001</v>
      </c>
      <c r="G154" s="25">
        <f t="shared" si="42"/>
        <v>202955876.65000001</v>
      </c>
      <c r="H154" s="25">
        <f t="shared" si="42"/>
        <v>29881588.760000005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B156" s="38" t="s">
        <v>207</v>
      </c>
    </row>
  </sheetData>
  <protectedRanges>
    <protectedRange sqref="B156" name="Rango1"/>
  </protectedRanges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2021-01-27T22:44:37Z</cp:lastPrinted>
  <dcterms:created xsi:type="dcterms:W3CDTF">2021-01-27T22:42:26Z</dcterms:created>
  <dcterms:modified xsi:type="dcterms:W3CDTF">2021-01-27T22:44:43Z</dcterms:modified>
</cp:coreProperties>
</file>