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BAJO ITESI-CUARENTENA\LDF PORTAL ITESI\2 TRIMESTRE\LEY DE DISCIPLINA FINANCIERA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F78" i="3" s="1"/>
  <c r="E44" i="3"/>
  <c r="E56" i="3" s="1"/>
  <c r="E78" i="3" s="1"/>
  <c r="B44" i="3"/>
  <c r="B59" i="3" s="1"/>
  <c r="C44" i="3"/>
  <c r="C59" i="3" s="1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<sst xmlns="http://schemas.openxmlformats.org/spreadsheetml/2006/main" count="121" uniqueCount="120">
  <si>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</si>
  <si>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</si>
  <si>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</si>
  <si>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</si>
  <si>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</si>
  <si>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</si>
  <si>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</si>
  <si>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</si>
  <si>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</si>
  <si>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</si>
  <si>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</si>
  <si>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</si>
  <si>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</si>
  <si>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</si>
  <si>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</si>
  <si>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</si>
  <si>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</si>
  <si>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</si>
  <si>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</si>
  <si>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</si>
  <si>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</si>
  <si>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</si>
  <si>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</si>
  <si>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</si>
  <si>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</si>
  <si>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</si>
  <si>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</si>
  <si>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</si>
  <si>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</si>
  <si>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</si>
  <si>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</si>
  <si>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</si>
  <si>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</si>
  <si>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</si>
  <si>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</si>
  <si>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</si>
  <si>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</si>
  <si>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</si>
  <si>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</si>
  <si>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</si>
  <si>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</si>
  <si>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</si>
  <si>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</si>
  <si>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</si>
  <si>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</si>
  <si>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</si>
  <si>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</si>
  <si>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</si>
  <si>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</si>
  <si>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</si>
  <si>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</si>
  <si>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</si>
  <si>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</si>
  <si>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</si>
  <si>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</si>
  <si>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</si>
  <si>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</si>
  <si>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</si>
  <si>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</si>
  <si>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</si>
  <si>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</si>
  <si>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</si>
  <si>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</si>
  <si>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</si>
  <si>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</si>
  <si>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</si>
  <si>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</si>
  <si>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</si>
  <si>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</si>
  <si>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</si>
  <si>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</si>
  <si>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</si>
  <si>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</si>
  <si>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</si>
  <si>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</si>
  <si>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</si>
  <si>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</si>
  <si>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</si>
  <si>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</si>
  <si>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</si>
  <si>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</si>
  <si>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</si>
  <si>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</si>
  <si>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</si>
  <si>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</si>
  <si>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</si>
  <si>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</si>
  <si>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</si>
  <si>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</si>
  <si>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</si>
  <si>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</si>
  <si>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</si>
  <si>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</si>
  <si>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</si>
  <si>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</si>
  <si>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</si>
  <si>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</si>
  <si>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</si>
  <si>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</si>
  <si>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</si>
  <si>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</si>
  <si>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</si>
  <si>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</si>
  <si>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</si>
  <si>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</si>
  <si>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</si>
  <si>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</si>
  <si>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</si>
  <si>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</si>
  <si>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</si>
  <si>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</si>
  <si>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</si>
  <si>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</si>
  <si>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</si>
  <si>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</si>
  <si>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</si>
  <si>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</si>
  <si>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</si>
  <si>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</si>
  <si>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TECNOLOGICO SUPERIOR DE IRAPUATO
Estado de Situación Financiera Detallado - LDF
al 30 de Junio de 2020 y al 31 de Diciembre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</si>
</sst>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abSelected="1" zoomScale="120" zoomScaleNormal="120" workbookViewId="0">
      <selection activeCell="D10" sqref="D10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2020</v>
      </c>
      <c r="C2" s="2">
        <v>2019</v>
      </c>
      <c r="D2" s="1" t="s">
        <v>0</v>
      </c>
      <c r="E2" s="2">
        <v>2020</v>
      </c>
      <c r="F2" s="2">
        <v>2019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54981405.560000002</v>
      </c>
      <c r="C6" s="9">
        <f>SUM(C7:C13)</f>
        <v>47475294.359999999</v>
      </c>
      <c r="D6" s="5" t="s">
        <v>6</v>
      </c>
      <c r="E6" s="9">
        <f>SUM(E7:E15)</f>
        <v>11434131.390000001</v>
      </c>
      <c r="F6" s="9">
        <f>SUM(F7:F15)</f>
        <v>11643178.629999999</v>
      </c>
    </row>
    <row r="7" spans="1:6" x14ac:dyDescent="0.2">
      <c r="A7" s="10" t="s">
        <v>7</v>
      </c>
      <c r="B7" s="9"/>
      <c r="C7" s="9"/>
      <c r="D7" s="11" t="s">
        <v>8</v>
      </c>
      <c r="E7" s="9">
        <v>5419897.8899999997</v>
      </c>
      <c r="F7" s="9">
        <v>2860768.57</v>
      </c>
    </row>
    <row r="8" spans="1:6" x14ac:dyDescent="0.2">
      <c r="A8" s="10" t="s">
        <v>9</v>
      </c>
      <c r="B8" s="9">
        <v>36779747.530000001</v>
      </c>
      <c r="C8" s="9">
        <v>30155978.440000001</v>
      </c>
      <c r="D8" s="11" t="s">
        <v>10</v>
      </c>
      <c r="E8" s="9">
        <v>133321.38</v>
      </c>
      <c r="F8" s="9">
        <v>133321.38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>
        <v>18201658.030000001</v>
      </c>
      <c r="C10" s="9">
        <v>17319315.920000002</v>
      </c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6792838.6200000001</v>
      </c>
      <c r="F13" s="9">
        <v>9561403.2799999993</v>
      </c>
    </row>
    <row r="14" spans="1:6" x14ac:dyDescent="0.2">
      <c r="A14" s="3" t="s">
        <v>21</v>
      </c>
      <c r="B14" s="9">
        <f>SUM(B15:B21)</f>
        <v>29818675.259999998</v>
      </c>
      <c r="C14" s="9">
        <f>SUM(C15:C21)</f>
        <v>30751580.030000001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28554307.309999999</v>
      </c>
      <c r="C15" s="9">
        <v>29696320.030000001</v>
      </c>
      <c r="D15" s="11" t="s">
        <v>24</v>
      </c>
      <c r="E15" s="9">
        <v>-911926.5</v>
      </c>
      <c r="F15" s="9">
        <v>-912314.6</v>
      </c>
    </row>
    <row r="16" spans="1:6" x14ac:dyDescent="0.2">
      <c r="A16" s="10" t="s">
        <v>25</v>
      </c>
      <c r="B16" s="9">
        <v>580144.09</v>
      </c>
      <c r="C16" s="9">
        <v>415972.09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684223.86</v>
      </c>
      <c r="C17" s="9">
        <v>639287.91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/>
      <c r="C19" s="9"/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994104.51</v>
      </c>
      <c r="C22" s="9">
        <f>SUM(C23:C27)</f>
        <v>3997717.51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401126.3</v>
      </c>
      <c r="C23" s="9">
        <v>268395.3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592978.21</v>
      </c>
      <c r="C26" s="9">
        <v>3729322.21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6048.86</v>
      </c>
      <c r="C28" s="9">
        <f>SUM(C29:C33)</f>
        <v>6048.86</v>
      </c>
      <c r="D28" s="5" t="s">
        <v>50</v>
      </c>
      <c r="E28" s="9">
        <f>SUM(E29:E34)</f>
        <v>81880.53</v>
      </c>
      <c r="F28" s="9">
        <f>SUM(F29:F34)</f>
        <v>76684.53</v>
      </c>
    </row>
    <row r="29" spans="1:6" x14ac:dyDescent="0.2">
      <c r="A29" s="10" t="s">
        <v>51</v>
      </c>
      <c r="B29" s="9">
        <v>6048.86</v>
      </c>
      <c r="C29" s="9">
        <v>6048.86</v>
      </c>
      <c r="D29" s="11" t="s">
        <v>52</v>
      </c>
      <c r="E29" s="9">
        <v>81880.53</v>
      </c>
      <c r="F29" s="9">
        <v>76684.53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147358</v>
      </c>
      <c r="C38" s="9">
        <f>SUM(C39:C42)</f>
        <v>147358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147358</v>
      </c>
      <c r="C39" s="9">
        <v>147358</v>
      </c>
      <c r="D39" s="5" t="s">
        <v>72</v>
      </c>
      <c r="E39" s="9">
        <f>SUM(E40:E42)</f>
        <v>46132.99</v>
      </c>
      <c r="F39" s="9">
        <f>SUM(F40:F42)</f>
        <v>46132.99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46132.99</v>
      </c>
      <c r="F42" s="9">
        <v>46132.99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85947592.189999998</v>
      </c>
      <c r="C44" s="7">
        <f>C6+C14+C22+C28+C34+C35+C38</f>
        <v>82377998.760000005</v>
      </c>
      <c r="D44" s="8" t="s">
        <v>80</v>
      </c>
      <c r="E44" s="7">
        <f>E6+E16+E20+E23+E24+E28+E35+E39</f>
        <v>11562144.91</v>
      </c>
      <c r="F44" s="7">
        <f>F6+F16+F20+F23+F24+F28+F35+F39</f>
        <v>11765996.149999999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350586823.01999998</v>
      </c>
      <c r="C49" s="9">
        <v>344832950.69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187260657.31</v>
      </c>
      <c r="C50" s="9">
        <v>185095660.25999999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-145318824.41999999</v>
      </c>
      <c r="C52" s="9">
        <v>-145318824.41999999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11562144.91</v>
      </c>
      <c r="F56" s="7">
        <f>F54+F44</f>
        <v>11765996.149999999</v>
      </c>
    </row>
    <row r="57" spans="1:6" x14ac:dyDescent="0.2">
      <c r="A57" s="12" t="s">
        <v>100</v>
      </c>
      <c r="B57" s="7">
        <f>SUM(B47:B55)</f>
        <v>392528655.90999997</v>
      </c>
      <c r="C57" s="7">
        <f>SUM(C47:C55)</f>
        <v>384609786.52999997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478476248.09999996</v>
      </c>
      <c r="C59" s="7">
        <f>C44+C57</f>
        <v>466987785.28999996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464450608.13</v>
      </c>
      <c r="F60" s="9">
        <f>SUM(F61:F63)</f>
        <v>462454710.43000001</v>
      </c>
    </row>
    <row r="61" spans="1:6" x14ac:dyDescent="0.2">
      <c r="A61" s="13"/>
      <c r="B61" s="9"/>
      <c r="C61" s="9"/>
      <c r="D61" s="5" t="s">
        <v>104</v>
      </c>
      <c r="E61" s="9">
        <v>464268592.02999997</v>
      </c>
      <c r="F61" s="9">
        <v>462272694.32999998</v>
      </c>
    </row>
    <row r="62" spans="1:6" x14ac:dyDescent="0.2">
      <c r="A62" s="13"/>
      <c r="B62" s="9"/>
      <c r="C62" s="9"/>
      <c r="D62" s="5" t="s">
        <v>105</v>
      </c>
      <c r="E62" s="9">
        <v>182016.1</v>
      </c>
      <c r="F62" s="9">
        <v>182016.1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19318310.140000001</v>
      </c>
      <c r="F65" s="9">
        <f>SUM(F66:F70)</f>
        <v>-7232920.7700000005</v>
      </c>
    </row>
    <row r="66" spans="1:6" x14ac:dyDescent="0.2">
      <c r="A66" s="13"/>
      <c r="B66" s="9"/>
      <c r="C66" s="9"/>
      <c r="D66" s="5" t="s">
        <v>108</v>
      </c>
      <c r="E66" s="9">
        <v>23121809.870000001</v>
      </c>
      <c r="F66" s="9">
        <v>11911743.470000001</v>
      </c>
    </row>
    <row r="67" spans="1:6" x14ac:dyDescent="0.2">
      <c r="A67" s="13"/>
      <c r="B67" s="9"/>
      <c r="C67" s="9"/>
      <c r="D67" s="5" t="s">
        <v>109</v>
      </c>
      <c r="E67" s="9">
        <v>-6006741.6100000003</v>
      </c>
      <c r="F67" s="9">
        <v>-21347906.120000001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2203241.88</v>
      </c>
      <c r="F69" s="9">
        <v>2203241.88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483768918.26999998</v>
      </c>
      <c r="F76" s="7">
        <f>F60+F65+F72</f>
        <v>455221789.66000003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495331063.18000001</v>
      </c>
      <c r="F78" s="7">
        <f>F56+F76</f>
        <v>466987785.81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scale="54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María Guadalupe Santillán Jiménez</cp:lastModifiedBy>
  <cp:lastPrinted>2020-08-13T18:27:58Z</cp:lastPrinted>
  <dcterms:created xsi:type="dcterms:W3CDTF">2017-01-11T17:17:46Z</dcterms:created>
  <dcterms:modified xsi:type="dcterms:W3CDTF">2020-08-13T18:28:48Z</dcterms:modified>
</cp:coreProperties>
</file>