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INFORMACION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F79" i="1" s="1"/>
  <c r="E80" i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E23" i="1"/>
  <c r="H23" i="1" s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5" i="1" s="1"/>
  <c r="G5" i="1"/>
  <c r="F5" i="1"/>
  <c r="F4" i="1" s="1"/>
  <c r="F154" i="1" s="1"/>
  <c r="D5" i="1"/>
  <c r="C5" i="1"/>
  <c r="G4" i="1"/>
  <c r="G154" i="1" s="1"/>
  <c r="D4" i="1"/>
  <c r="D154" i="1" s="1"/>
  <c r="C4" i="1"/>
  <c r="C154" i="1" s="1"/>
  <c r="E5" i="1" l="1"/>
  <c r="E4" i="1" s="1"/>
  <c r="E13" i="1"/>
  <c r="H13" i="1" s="1"/>
  <c r="H4" i="1" s="1"/>
  <c r="E66" i="1"/>
  <c r="H66" i="1" s="1"/>
  <c r="E70" i="1"/>
  <c r="H70" i="1" s="1"/>
  <c r="E141" i="1"/>
  <c r="H141" i="1" s="1"/>
  <c r="H79" i="1" s="1"/>
  <c r="E145" i="1"/>
  <c r="H145" i="1" s="1"/>
  <c r="H154" i="1" l="1"/>
  <c r="E79" i="1"/>
  <c r="E154" i="1" s="1"/>
</calcChain>
</file>

<file path=xl/sharedStrings.xml><?xml version="1.0" encoding="utf-8"?>
<sst xmlns="http://schemas.openxmlformats.org/spreadsheetml/2006/main" count="281" uniqueCount="208">
  <si>
    <t>INSTITUTO TECNOLOGICO SUPERIOR DE IRAPUATO
Clasificación por Objeto del Gasto (Capítulo y Concepto)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</si>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</sst>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abSelected="1" workbookViewId="0">
      <selection activeCell="B10" sqref="B10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127270460.14999999</v>
      </c>
      <c r="D4" s="15">
        <f t="shared" ref="D4:H4" si="0">D5+D13+D23+D33+D43+D53+D57+D66+D70</f>
        <v>13294233.18</v>
      </c>
      <c r="E4" s="15">
        <f t="shared" si="0"/>
        <v>140564693.33000001</v>
      </c>
      <c r="F4" s="15">
        <f t="shared" si="0"/>
        <v>78284067.520000011</v>
      </c>
      <c r="G4" s="15">
        <f t="shared" si="0"/>
        <v>78226156.830000013</v>
      </c>
      <c r="H4" s="15">
        <f t="shared" si="0"/>
        <v>62280625.810000002</v>
      </c>
    </row>
    <row r="5" spans="1:8">
      <c r="A5" s="16" t="s">
        <v>10</v>
      </c>
      <c r="B5" s="17"/>
      <c r="C5" s="18">
        <f>SUM(C6:C12)</f>
        <v>77380355.989999995</v>
      </c>
      <c r="D5" s="18">
        <f t="shared" ref="D5:H5" si="1">SUM(D6:D12)</f>
        <v>0</v>
      </c>
      <c r="E5" s="18">
        <f t="shared" si="1"/>
        <v>77380355.989999995</v>
      </c>
      <c r="F5" s="18">
        <f t="shared" si="1"/>
        <v>57085828.170000002</v>
      </c>
      <c r="G5" s="18">
        <f t="shared" si="1"/>
        <v>57085828.170000002</v>
      </c>
      <c r="H5" s="18">
        <f t="shared" si="1"/>
        <v>20294527.82</v>
      </c>
    </row>
    <row r="6" spans="1:8">
      <c r="A6" s="19" t="s">
        <v>11</v>
      </c>
      <c r="B6" s="20" t="s">
        <v>12</v>
      </c>
      <c r="C6" s="21">
        <v>48964759.619999997</v>
      </c>
      <c r="D6" s="21">
        <v>0</v>
      </c>
      <c r="E6" s="21">
        <f>C6+D6</f>
        <v>48964759.619999997</v>
      </c>
      <c r="F6" s="21">
        <v>36650395.369999997</v>
      </c>
      <c r="G6" s="21">
        <v>36650395.369999997</v>
      </c>
      <c r="H6" s="21">
        <f>E6-F6</f>
        <v>12314364.25</v>
      </c>
    </row>
    <row r="7" spans="1:8">
      <c r="A7" s="19" t="s">
        <v>13</v>
      </c>
      <c r="B7" s="20" t="s">
        <v>14</v>
      </c>
      <c r="C7" s="21"/>
      <c r="D7" s="21"/>
      <c r="E7" s="21">
        <f t="shared" ref="E7:E12" si="2">C7+D7</f>
        <v>0</v>
      </c>
      <c r="F7" s="21"/>
      <c r="G7" s="21"/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13498505.880000001</v>
      </c>
      <c r="D8" s="21">
        <v>0</v>
      </c>
      <c r="E8" s="21">
        <f t="shared" si="2"/>
        <v>13498505.880000001</v>
      </c>
      <c r="F8" s="21">
        <v>8582093.4700000007</v>
      </c>
      <c r="G8" s="21">
        <v>8582093.4700000007</v>
      </c>
      <c r="H8" s="21">
        <f t="shared" si="3"/>
        <v>4916412.41</v>
      </c>
    </row>
    <row r="9" spans="1:8">
      <c r="A9" s="19" t="s">
        <v>17</v>
      </c>
      <c r="B9" s="20" t="s">
        <v>18</v>
      </c>
      <c r="C9" s="21">
        <v>11947550</v>
      </c>
      <c r="D9" s="21">
        <v>0</v>
      </c>
      <c r="E9" s="21">
        <f t="shared" si="2"/>
        <v>11947550</v>
      </c>
      <c r="F9" s="21">
        <v>10387125.41</v>
      </c>
      <c r="G9" s="21">
        <v>10387125.41</v>
      </c>
      <c r="H9" s="21">
        <f t="shared" si="3"/>
        <v>1560424.5899999999</v>
      </c>
    </row>
    <row r="10" spans="1:8">
      <c r="A10" s="19" t="s">
        <v>19</v>
      </c>
      <c r="B10" s="20" t="s">
        <v>20</v>
      </c>
      <c r="C10" s="21">
        <v>2369540.4900000002</v>
      </c>
      <c r="D10" s="21">
        <v>0</v>
      </c>
      <c r="E10" s="21">
        <f t="shared" si="2"/>
        <v>2369540.4900000002</v>
      </c>
      <c r="F10" s="21">
        <v>1466213.92</v>
      </c>
      <c r="G10" s="21">
        <v>1466213.92</v>
      </c>
      <c r="H10" s="21">
        <f t="shared" si="3"/>
        <v>903326.5700000003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600000</v>
      </c>
      <c r="D12" s="21">
        <v>0</v>
      </c>
      <c r="E12" s="21">
        <f t="shared" si="2"/>
        <v>600000</v>
      </c>
      <c r="F12" s="21">
        <v>0</v>
      </c>
      <c r="G12" s="21">
        <v>0</v>
      </c>
      <c r="H12" s="21">
        <f t="shared" si="3"/>
        <v>600000</v>
      </c>
    </row>
    <row r="13" spans="1:8">
      <c r="A13" s="16" t="s">
        <v>25</v>
      </c>
      <c r="B13" s="17"/>
      <c r="C13" s="18">
        <f>SUM(C14:C22)</f>
        <v>5921132.3499999996</v>
      </c>
      <c r="D13" s="18">
        <f t="shared" ref="D13:G13" si="4">SUM(D14:D22)</f>
        <v>1726762.34</v>
      </c>
      <c r="E13" s="18">
        <f t="shared" si="4"/>
        <v>7647894.6900000004</v>
      </c>
      <c r="F13" s="18">
        <f t="shared" si="4"/>
        <v>2451758.0099999998</v>
      </c>
      <c r="G13" s="18">
        <f t="shared" si="4"/>
        <v>2451758.0099999998</v>
      </c>
      <c r="H13" s="18">
        <f t="shared" si="3"/>
        <v>5196136.6800000006</v>
      </c>
    </row>
    <row r="14" spans="1:8">
      <c r="A14" s="19" t="s">
        <v>26</v>
      </c>
      <c r="B14" s="20" t="s">
        <v>27</v>
      </c>
      <c r="C14" s="21">
        <v>2102379.37</v>
      </c>
      <c r="D14" s="21">
        <v>571200</v>
      </c>
      <c r="E14" s="21">
        <f t="shared" ref="E14:E22" si="5">C14+D14</f>
        <v>2673579.37</v>
      </c>
      <c r="F14" s="21">
        <v>1258746.6399999999</v>
      </c>
      <c r="G14" s="21">
        <v>1258746.6399999999</v>
      </c>
      <c r="H14" s="21">
        <f t="shared" si="3"/>
        <v>1414832.7300000002</v>
      </c>
    </row>
    <row r="15" spans="1:8">
      <c r="A15" s="19" t="s">
        <v>28</v>
      </c>
      <c r="B15" s="20" t="s">
        <v>29</v>
      </c>
      <c r="C15" s="21">
        <v>215639</v>
      </c>
      <c r="D15" s="21">
        <v>0</v>
      </c>
      <c r="E15" s="21">
        <f t="shared" si="5"/>
        <v>215639</v>
      </c>
      <c r="F15" s="21">
        <v>100258.66</v>
      </c>
      <c r="G15" s="21">
        <v>100258.66</v>
      </c>
      <c r="H15" s="21">
        <f t="shared" si="3"/>
        <v>115380.34</v>
      </c>
    </row>
    <row r="16" spans="1:8">
      <c r="A16" s="19" t="s">
        <v>30</v>
      </c>
      <c r="B16" s="20" t="s">
        <v>31</v>
      </c>
      <c r="C16" s="21">
        <v>10000</v>
      </c>
      <c r="D16" s="21">
        <v>1500</v>
      </c>
      <c r="E16" s="21">
        <f t="shared" si="5"/>
        <v>11500</v>
      </c>
      <c r="F16" s="21">
        <v>10000</v>
      </c>
      <c r="G16" s="21">
        <v>10000</v>
      </c>
      <c r="H16" s="21">
        <f t="shared" si="3"/>
        <v>1500</v>
      </c>
    </row>
    <row r="17" spans="1:8">
      <c r="A17" s="19" t="s">
        <v>32</v>
      </c>
      <c r="B17" s="20" t="s">
        <v>33</v>
      </c>
      <c r="C17" s="21">
        <v>1115723.5</v>
      </c>
      <c r="D17" s="21">
        <v>530206.74</v>
      </c>
      <c r="E17" s="21">
        <f t="shared" si="5"/>
        <v>1645930.24</v>
      </c>
      <c r="F17" s="21">
        <v>131188.63</v>
      </c>
      <c r="G17" s="21">
        <v>131188.63</v>
      </c>
      <c r="H17" s="21">
        <f t="shared" si="3"/>
        <v>1514741.6099999999</v>
      </c>
    </row>
    <row r="18" spans="1:8">
      <c r="A18" s="19" t="s">
        <v>34</v>
      </c>
      <c r="B18" s="20" t="s">
        <v>35</v>
      </c>
      <c r="C18" s="21">
        <v>783056.88</v>
      </c>
      <c r="D18" s="21">
        <v>500420</v>
      </c>
      <c r="E18" s="21">
        <f t="shared" si="5"/>
        <v>1283476.8799999999</v>
      </c>
      <c r="F18" s="21">
        <v>260398.3</v>
      </c>
      <c r="G18" s="21">
        <v>260398.3</v>
      </c>
      <c r="H18" s="21">
        <f t="shared" si="3"/>
        <v>1023078.5799999998</v>
      </c>
    </row>
    <row r="19" spans="1:8">
      <c r="A19" s="19" t="s">
        <v>36</v>
      </c>
      <c r="B19" s="20" t="s">
        <v>37</v>
      </c>
      <c r="C19" s="21">
        <v>792999.96</v>
      </c>
      <c r="D19" s="21">
        <v>100</v>
      </c>
      <c r="E19" s="21">
        <f t="shared" si="5"/>
        <v>793099.96</v>
      </c>
      <c r="F19" s="21">
        <v>396398.05</v>
      </c>
      <c r="G19" s="21">
        <v>396398.05</v>
      </c>
      <c r="H19" s="21">
        <f t="shared" si="3"/>
        <v>396701.91</v>
      </c>
    </row>
    <row r="20" spans="1:8">
      <c r="A20" s="19" t="s">
        <v>38</v>
      </c>
      <c r="B20" s="20" t="s">
        <v>39</v>
      </c>
      <c r="C20" s="21">
        <v>271900</v>
      </c>
      <c r="D20" s="21">
        <v>0</v>
      </c>
      <c r="E20" s="21">
        <f t="shared" si="5"/>
        <v>271900</v>
      </c>
      <c r="F20" s="21">
        <v>63045.18</v>
      </c>
      <c r="G20" s="21">
        <v>63045.18</v>
      </c>
      <c r="H20" s="21">
        <f t="shared" si="3"/>
        <v>208854.82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629433.64</v>
      </c>
      <c r="D22" s="21">
        <v>123335.6</v>
      </c>
      <c r="E22" s="21">
        <f t="shared" si="5"/>
        <v>752769.24</v>
      </c>
      <c r="F22" s="21">
        <v>231722.55</v>
      </c>
      <c r="G22" s="21">
        <v>231722.55</v>
      </c>
      <c r="H22" s="21">
        <f t="shared" si="3"/>
        <v>521046.69</v>
      </c>
    </row>
    <row r="23" spans="1:8">
      <c r="A23" s="16" t="s">
        <v>44</v>
      </c>
      <c r="B23" s="17"/>
      <c r="C23" s="18">
        <f>SUM(C24:C32)</f>
        <v>32522023.310000002</v>
      </c>
      <c r="D23" s="18">
        <f t="shared" ref="D23:G23" si="6">SUM(D24:D32)</f>
        <v>5809335.4199999999</v>
      </c>
      <c r="E23" s="18">
        <f t="shared" si="6"/>
        <v>38331358.730000004</v>
      </c>
      <c r="F23" s="18">
        <f t="shared" si="6"/>
        <v>16127791.530000001</v>
      </c>
      <c r="G23" s="18">
        <f t="shared" si="6"/>
        <v>16125603.530000001</v>
      </c>
      <c r="H23" s="18">
        <f t="shared" si="3"/>
        <v>22203567.200000003</v>
      </c>
    </row>
    <row r="24" spans="1:8">
      <c r="A24" s="19" t="s">
        <v>45</v>
      </c>
      <c r="B24" s="20" t="s">
        <v>46</v>
      </c>
      <c r="C24" s="21">
        <v>4564043.1900000004</v>
      </c>
      <c r="D24" s="21">
        <v>97708.800000000003</v>
      </c>
      <c r="E24" s="21">
        <f t="shared" ref="E24:E32" si="7">C24+D24</f>
        <v>4661751.99</v>
      </c>
      <c r="F24" s="21">
        <v>3433063.94</v>
      </c>
      <c r="G24" s="21">
        <v>3433063.94</v>
      </c>
      <c r="H24" s="21">
        <f t="shared" si="3"/>
        <v>1228688.0500000003</v>
      </c>
    </row>
    <row r="25" spans="1:8">
      <c r="A25" s="19" t="s">
        <v>47</v>
      </c>
      <c r="B25" s="20" t="s">
        <v>48</v>
      </c>
      <c r="C25" s="21">
        <v>2687945.53</v>
      </c>
      <c r="D25" s="21">
        <v>433166.4</v>
      </c>
      <c r="E25" s="21">
        <f t="shared" si="7"/>
        <v>3121111.9299999997</v>
      </c>
      <c r="F25" s="21">
        <v>921131.43</v>
      </c>
      <c r="G25" s="21">
        <v>921131.43</v>
      </c>
      <c r="H25" s="21">
        <f t="shared" si="3"/>
        <v>2199980.4999999995</v>
      </c>
    </row>
    <row r="26" spans="1:8">
      <c r="A26" s="19" t="s">
        <v>49</v>
      </c>
      <c r="B26" s="20" t="s">
        <v>50</v>
      </c>
      <c r="C26" s="21">
        <v>8177434.9900000002</v>
      </c>
      <c r="D26" s="21">
        <v>1682250</v>
      </c>
      <c r="E26" s="21">
        <f t="shared" si="7"/>
        <v>9859684.9900000002</v>
      </c>
      <c r="F26" s="21">
        <v>3391709.58</v>
      </c>
      <c r="G26" s="21">
        <v>3391709.58</v>
      </c>
      <c r="H26" s="21">
        <f t="shared" si="3"/>
        <v>6467975.4100000001</v>
      </c>
    </row>
    <row r="27" spans="1:8">
      <c r="A27" s="19" t="s">
        <v>51</v>
      </c>
      <c r="B27" s="20" t="s">
        <v>52</v>
      </c>
      <c r="C27" s="21">
        <v>652971.5</v>
      </c>
      <c r="D27" s="21">
        <v>0</v>
      </c>
      <c r="E27" s="21">
        <f t="shared" si="7"/>
        <v>652971.5</v>
      </c>
      <c r="F27" s="21">
        <v>6091.11</v>
      </c>
      <c r="G27" s="21">
        <v>6091.11</v>
      </c>
      <c r="H27" s="21">
        <f t="shared" si="3"/>
        <v>646880.39</v>
      </c>
    </row>
    <row r="28" spans="1:8">
      <c r="A28" s="19" t="s">
        <v>53</v>
      </c>
      <c r="B28" s="20" t="s">
        <v>54</v>
      </c>
      <c r="C28" s="21">
        <v>7046641.9500000002</v>
      </c>
      <c r="D28" s="21">
        <v>1866021.08</v>
      </c>
      <c r="E28" s="21">
        <f t="shared" si="7"/>
        <v>8912663.0300000012</v>
      </c>
      <c r="F28" s="21">
        <v>4532354.84</v>
      </c>
      <c r="G28" s="21">
        <v>4532354.84</v>
      </c>
      <c r="H28" s="21">
        <f t="shared" si="3"/>
        <v>4380308.1900000013</v>
      </c>
    </row>
    <row r="29" spans="1:8">
      <c r="A29" s="19" t="s">
        <v>55</v>
      </c>
      <c r="B29" s="20" t="s">
        <v>56</v>
      </c>
      <c r="C29" s="21">
        <v>1111139.3700000001</v>
      </c>
      <c r="D29" s="21">
        <v>229338.25</v>
      </c>
      <c r="E29" s="21">
        <f t="shared" si="7"/>
        <v>1340477.6200000001</v>
      </c>
      <c r="F29" s="21">
        <v>218903.26</v>
      </c>
      <c r="G29" s="21">
        <v>218903.26</v>
      </c>
      <c r="H29" s="21">
        <f t="shared" si="3"/>
        <v>1121574.3600000001</v>
      </c>
    </row>
    <row r="30" spans="1:8">
      <c r="A30" s="19" t="s">
        <v>57</v>
      </c>
      <c r="B30" s="20" t="s">
        <v>58</v>
      </c>
      <c r="C30" s="21">
        <v>1851309.16</v>
      </c>
      <c r="D30" s="21">
        <v>28000</v>
      </c>
      <c r="E30" s="21">
        <f t="shared" si="7"/>
        <v>1879309.16</v>
      </c>
      <c r="F30" s="21">
        <v>444344.65</v>
      </c>
      <c r="G30" s="21">
        <v>442156.65</v>
      </c>
      <c r="H30" s="21">
        <f t="shared" si="3"/>
        <v>1434964.5099999998</v>
      </c>
    </row>
    <row r="31" spans="1:8">
      <c r="A31" s="19" t="s">
        <v>59</v>
      </c>
      <c r="B31" s="20" t="s">
        <v>60</v>
      </c>
      <c r="C31" s="21">
        <v>1918272</v>
      </c>
      <c r="D31" s="21">
        <v>184000</v>
      </c>
      <c r="E31" s="21">
        <f t="shared" si="7"/>
        <v>2102272</v>
      </c>
      <c r="F31" s="21">
        <v>561453.26</v>
      </c>
      <c r="G31" s="21">
        <v>561453.26</v>
      </c>
      <c r="H31" s="21">
        <f t="shared" si="3"/>
        <v>1540818.74</v>
      </c>
    </row>
    <row r="32" spans="1:8">
      <c r="A32" s="19" t="s">
        <v>61</v>
      </c>
      <c r="B32" s="20" t="s">
        <v>62</v>
      </c>
      <c r="C32" s="21">
        <v>4512265.62</v>
      </c>
      <c r="D32" s="21">
        <v>1288850.8899999999</v>
      </c>
      <c r="E32" s="21">
        <f t="shared" si="7"/>
        <v>5801116.5099999998</v>
      </c>
      <c r="F32" s="21">
        <v>2618739.46</v>
      </c>
      <c r="G32" s="21">
        <v>2618739.46</v>
      </c>
      <c r="H32" s="21">
        <f t="shared" si="3"/>
        <v>3182377.05</v>
      </c>
    </row>
    <row r="33" spans="1:8">
      <c r="A33" s="16" t="s">
        <v>63</v>
      </c>
      <c r="B33" s="17"/>
      <c r="C33" s="18">
        <f>SUM(C34:C42)</f>
        <v>4095585</v>
      </c>
      <c r="D33" s="18">
        <f t="shared" ref="D33:G33" si="8">SUM(D34:D42)</f>
        <v>367265.53</v>
      </c>
      <c r="E33" s="18">
        <f t="shared" si="8"/>
        <v>4462850.53</v>
      </c>
      <c r="F33" s="18">
        <f t="shared" si="8"/>
        <v>1758762.68</v>
      </c>
      <c r="G33" s="18">
        <f t="shared" si="8"/>
        <v>1758762.68</v>
      </c>
      <c r="H33" s="18">
        <f t="shared" si="3"/>
        <v>2704087.8500000006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4095585</v>
      </c>
      <c r="D37" s="21">
        <v>367265.53</v>
      </c>
      <c r="E37" s="21">
        <f t="shared" si="9"/>
        <v>4462850.53</v>
      </c>
      <c r="F37" s="21">
        <v>1758762.68</v>
      </c>
      <c r="G37" s="21">
        <v>1758762.68</v>
      </c>
      <c r="H37" s="21">
        <f t="shared" si="3"/>
        <v>2704087.8500000006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4217826</v>
      </c>
      <c r="D43" s="18">
        <f t="shared" ref="D43:G43" si="10">SUM(D44:D52)</f>
        <v>3420127.55</v>
      </c>
      <c r="E43" s="18">
        <f t="shared" si="10"/>
        <v>7637953.5499999989</v>
      </c>
      <c r="F43" s="18">
        <f t="shared" si="10"/>
        <v>645727.71000000008</v>
      </c>
      <c r="G43" s="18">
        <f t="shared" si="10"/>
        <v>645727.71000000008</v>
      </c>
      <c r="H43" s="18">
        <f t="shared" si="3"/>
        <v>6992225.8399999989</v>
      </c>
    </row>
    <row r="44" spans="1:8">
      <c r="A44" s="19" t="s">
        <v>81</v>
      </c>
      <c r="B44" s="20" t="s">
        <v>82</v>
      </c>
      <c r="C44" s="21">
        <v>1924886</v>
      </c>
      <c r="D44" s="21">
        <v>2317350.59</v>
      </c>
      <c r="E44" s="21">
        <f t="shared" ref="E44:E52" si="11">C44+D44</f>
        <v>4242236.59</v>
      </c>
      <c r="F44" s="21">
        <v>583273.31000000006</v>
      </c>
      <c r="G44" s="21">
        <v>583273.31000000006</v>
      </c>
      <c r="H44" s="21">
        <f t="shared" si="3"/>
        <v>3658963.28</v>
      </c>
    </row>
    <row r="45" spans="1:8">
      <c r="A45" s="19" t="s">
        <v>83</v>
      </c>
      <c r="B45" s="20" t="s">
        <v>84</v>
      </c>
      <c r="C45" s="21">
        <v>105680</v>
      </c>
      <c r="D45" s="21">
        <v>100000</v>
      </c>
      <c r="E45" s="21">
        <f t="shared" si="11"/>
        <v>205680</v>
      </c>
      <c r="F45" s="21">
        <v>0</v>
      </c>
      <c r="G45" s="21">
        <v>0</v>
      </c>
      <c r="H45" s="21">
        <f t="shared" si="3"/>
        <v>205680</v>
      </c>
    </row>
    <row r="46" spans="1:8">
      <c r="A46" s="19" t="s">
        <v>85</v>
      </c>
      <c r="B46" s="20" t="s">
        <v>86</v>
      </c>
      <c r="C46" s="21">
        <v>369180</v>
      </c>
      <c r="D46" s="21">
        <v>684124.27</v>
      </c>
      <c r="E46" s="21">
        <f t="shared" si="11"/>
        <v>1053304.27</v>
      </c>
      <c r="F46" s="21">
        <v>0</v>
      </c>
      <c r="G46" s="21">
        <v>0</v>
      </c>
      <c r="H46" s="21">
        <f t="shared" si="3"/>
        <v>1053304.27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1818080</v>
      </c>
      <c r="D49" s="21">
        <v>318652.69</v>
      </c>
      <c r="E49" s="21">
        <f t="shared" si="11"/>
        <v>2136732.69</v>
      </c>
      <c r="F49" s="21">
        <v>62454.400000000001</v>
      </c>
      <c r="G49" s="21">
        <v>62454.400000000001</v>
      </c>
      <c r="H49" s="21">
        <f t="shared" si="3"/>
        <v>2074278.29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214199.43</v>
      </c>
      <c r="E53" s="18">
        <f t="shared" si="12"/>
        <v>214199.43</v>
      </c>
      <c r="F53" s="18">
        <f t="shared" si="12"/>
        <v>214199.42</v>
      </c>
      <c r="G53" s="18">
        <f t="shared" si="12"/>
        <v>158476.73000000001</v>
      </c>
      <c r="H53" s="18">
        <f t="shared" si="3"/>
        <v>9.9999999802093953E-3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214199.43</v>
      </c>
      <c r="E55" s="21">
        <f t="shared" si="13"/>
        <v>214199.43</v>
      </c>
      <c r="F55" s="21">
        <v>214199.42</v>
      </c>
      <c r="G55" s="21">
        <v>158476.73000000001</v>
      </c>
      <c r="H55" s="21">
        <f t="shared" si="3"/>
        <v>9.9999999802093953E-3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3133537.5</v>
      </c>
      <c r="D57" s="18">
        <f t="shared" ref="D57:G57" si="14">SUM(D58:D65)</f>
        <v>1756542.91</v>
      </c>
      <c r="E57" s="18">
        <f t="shared" si="14"/>
        <v>4890080.41</v>
      </c>
      <c r="F57" s="18">
        <f t="shared" si="14"/>
        <v>0</v>
      </c>
      <c r="G57" s="18">
        <f t="shared" si="14"/>
        <v>0</v>
      </c>
      <c r="H57" s="18">
        <f t="shared" si="3"/>
        <v>4890080.41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3133537.5</v>
      </c>
      <c r="D65" s="21">
        <v>1756542.91</v>
      </c>
      <c r="E65" s="21">
        <f t="shared" si="15"/>
        <v>4890080.41</v>
      </c>
      <c r="F65" s="21">
        <v>0</v>
      </c>
      <c r="G65" s="21">
        <v>0</v>
      </c>
      <c r="H65" s="21">
        <f t="shared" si="3"/>
        <v>4890080.41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79915434.320000008</v>
      </c>
      <c r="E79" s="25">
        <f t="shared" si="21"/>
        <v>79915434.320000008</v>
      </c>
      <c r="F79" s="25">
        <f t="shared" si="21"/>
        <v>49540368.579999998</v>
      </c>
      <c r="G79" s="25">
        <f t="shared" si="21"/>
        <v>48645243.639999993</v>
      </c>
      <c r="H79" s="25">
        <f t="shared" si="21"/>
        <v>30375065.739999998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54878019.200000003</v>
      </c>
      <c r="E80" s="25">
        <f t="shared" si="22"/>
        <v>54878019.200000003</v>
      </c>
      <c r="F80" s="25">
        <f t="shared" si="22"/>
        <v>43145211.490000002</v>
      </c>
      <c r="G80" s="25">
        <f t="shared" si="22"/>
        <v>43145211.490000002</v>
      </c>
      <c r="H80" s="25">
        <f t="shared" si="22"/>
        <v>11732807.709999997</v>
      </c>
    </row>
    <row r="81" spans="1:8">
      <c r="A81" s="19" t="s">
        <v>145</v>
      </c>
      <c r="B81" s="30" t="s">
        <v>12</v>
      </c>
      <c r="C81" s="31">
        <v>0</v>
      </c>
      <c r="D81" s="31">
        <v>30187144.059999999</v>
      </c>
      <c r="E81" s="21">
        <f t="shared" ref="E81:E87" si="23">C81+D81</f>
        <v>30187144.059999999</v>
      </c>
      <c r="F81" s="31">
        <v>28010183.030000001</v>
      </c>
      <c r="G81" s="31">
        <v>28010183.030000001</v>
      </c>
      <c r="H81" s="31">
        <f t="shared" ref="H81:H144" si="24">E81-F81</f>
        <v>2176961.0299999975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13857904</v>
      </c>
      <c r="E83" s="21">
        <f t="shared" si="23"/>
        <v>13857904</v>
      </c>
      <c r="F83" s="31">
        <v>9071866.5099999998</v>
      </c>
      <c r="G83" s="31">
        <v>9071866.5099999998</v>
      </c>
      <c r="H83" s="31">
        <f t="shared" si="24"/>
        <v>4786037.49</v>
      </c>
    </row>
    <row r="84" spans="1:8">
      <c r="A84" s="19" t="s">
        <v>148</v>
      </c>
      <c r="B84" s="30" t="s">
        <v>18</v>
      </c>
      <c r="C84" s="31">
        <v>0</v>
      </c>
      <c r="D84" s="31">
        <v>6351765.9400000004</v>
      </c>
      <c r="E84" s="21">
        <f t="shared" si="23"/>
        <v>6351765.9400000004</v>
      </c>
      <c r="F84" s="31">
        <v>4787876.03</v>
      </c>
      <c r="G84" s="31">
        <v>4787876.03</v>
      </c>
      <c r="H84" s="31">
        <f t="shared" si="24"/>
        <v>1563889.9100000001</v>
      </c>
    </row>
    <row r="85" spans="1:8">
      <c r="A85" s="19" t="s">
        <v>149</v>
      </c>
      <c r="B85" s="30" t="s">
        <v>20</v>
      </c>
      <c r="C85" s="31">
        <v>0</v>
      </c>
      <c r="D85" s="31">
        <v>1499490</v>
      </c>
      <c r="E85" s="21">
        <f t="shared" si="23"/>
        <v>1499490</v>
      </c>
      <c r="F85" s="31">
        <v>1116237.92</v>
      </c>
      <c r="G85" s="31">
        <v>1116237.92</v>
      </c>
      <c r="H85" s="31">
        <f t="shared" si="24"/>
        <v>383252.08000000007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2981715.2</v>
      </c>
      <c r="E87" s="21">
        <f t="shared" si="23"/>
        <v>2981715.2</v>
      </c>
      <c r="F87" s="31">
        <v>159048</v>
      </c>
      <c r="G87" s="31">
        <v>159048</v>
      </c>
      <c r="H87" s="31">
        <f t="shared" si="24"/>
        <v>2822667.2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4744224.99</v>
      </c>
      <c r="E88" s="25">
        <f t="shared" si="25"/>
        <v>4744224.99</v>
      </c>
      <c r="F88" s="25">
        <f t="shared" si="25"/>
        <v>985957.01</v>
      </c>
      <c r="G88" s="25">
        <f t="shared" si="25"/>
        <v>985957.01</v>
      </c>
      <c r="H88" s="25">
        <f t="shared" si="24"/>
        <v>3758267.9800000004</v>
      </c>
    </row>
    <row r="89" spans="1:8">
      <c r="A89" s="19" t="s">
        <v>152</v>
      </c>
      <c r="B89" s="30" t="s">
        <v>27</v>
      </c>
      <c r="C89" s="31">
        <v>0</v>
      </c>
      <c r="D89" s="31">
        <v>1970498.1</v>
      </c>
      <c r="E89" s="21">
        <f t="shared" ref="E89:E97" si="26">C89+D89</f>
        <v>1970498.1</v>
      </c>
      <c r="F89" s="31">
        <v>310545.03999999998</v>
      </c>
      <c r="G89" s="31">
        <v>310545.03999999998</v>
      </c>
      <c r="H89" s="31">
        <f t="shared" si="24"/>
        <v>1659953.06</v>
      </c>
    </row>
    <row r="90" spans="1:8">
      <c r="A90" s="19" t="s">
        <v>153</v>
      </c>
      <c r="B90" s="30" t="s">
        <v>29</v>
      </c>
      <c r="C90" s="31">
        <v>0</v>
      </c>
      <c r="D90" s="31">
        <v>17631.900000000001</v>
      </c>
      <c r="E90" s="21">
        <f t="shared" si="26"/>
        <v>17631.900000000001</v>
      </c>
      <c r="F90" s="31">
        <v>11907.61</v>
      </c>
      <c r="G90" s="31">
        <v>11907.61</v>
      </c>
      <c r="H90" s="31">
        <f t="shared" si="24"/>
        <v>5724.2900000000009</v>
      </c>
    </row>
    <row r="91" spans="1:8">
      <c r="A91" s="19" t="s">
        <v>154</v>
      </c>
      <c r="B91" s="30" t="s">
        <v>31</v>
      </c>
      <c r="C91" s="31">
        <v>0</v>
      </c>
      <c r="D91" s="31">
        <v>3000</v>
      </c>
      <c r="E91" s="21">
        <f t="shared" si="26"/>
        <v>3000</v>
      </c>
      <c r="F91" s="31">
        <v>0</v>
      </c>
      <c r="G91" s="31">
        <v>0</v>
      </c>
      <c r="H91" s="31">
        <f t="shared" si="24"/>
        <v>3000</v>
      </c>
    </row>
    <row r="92" spans="1:8">
      <c r="A92" s="19" t="s">
        <v>155</v>
      </c>
      <c r="B92" s="30" t="s">
        <v>33</v>
      </c>
      <c r="C92" s="31">
        <v>0</v>
      </c>
      <c r="D92" s="31">
        <v>1058026.73</v>
      </c>
      <c r="E92" s="21">
        <f t="shared" si="26"/>
        <v>1058026.73</v>
      </c>
      <c r="F92" s="31">
        <v>256755.36</v>
      </c>
      <c r="G92" s="31">
        <v>256755.36</v>
      </c>
      <c r="H92" s="31">
        <f t="shared" si="24"/>
        <v>801271.37</v>
      </c>
    </row>
    <row r="93" spans="1:8">
      <c r="A93" s="19" t="s">
        <v>156</v>
      </c>
      <c r="B93" s="30" t="s">
        <v>35</v>
      </c>
      <c r="C93" s="31">
        <v>0</v>
      </c>
      <c r="D93" s="31">
        <v>1139480</v>
      </c>
      <c r="E93" s="21">
        <f t="shared" si="26"/>
        <v>1139480</v>
      </c>
      <c r="F93" s="31">
        <v>194100.01</v>
      </c>
      <c r="G93" s="31">
        <v>194100.01</v>
      </c>
      <c r="H93" s="31">
        <f t="shared" si="24"/>
        <v>945379.99</v>
      </c>
    </row>
    <row r="94" spans="1:8">
      <c r="A94" s="19" t="s">
        <v>157</v>
      </c>
      <c r="B94" s="30" t="s">
        <v>37</v>
      </c>
      <c r="C94" s="31">
        <v>0</v>
      </c>
      <c r="D94" s="31">
        <v>190000</v>
      </c>
      <c r="E94" s="21">
        <f t="shared" si="26"/>
        <v>190000</v>
      </c>
      <c r="F94" s="31">
        <v>174999.99</v>
      </c>
      <c r="G94" s="31">
        <v>174999.99</v>
      </c>
      <c r="H94" s="31">
        <f t="shared" si="24"/>
        <v>15000.010000000009</v>
      </c>
    </row>
    <row r="95" spans="1:8">
      <c r="A95" s="19" t="s">
        <v>158</v>
      </c>
      <c r="B95" s="30" t="s">
        <v>39</v>
      </c>
      <c r="C95" s="31">
        <v>0</v>
      </c>
      <c r="D95" s="31">
        <v>30840</v>
      </c>
      <c r="E95" s="21">
        <f t="shared" si="26"/>
        <v>30840</v>
      </c>
      <c r="F95" s="31">
        <v>770.93</v>
      </c>
      <c r="G95" s="31">
        <v>770.93</v>
      </c>
      <c r="H95" s="31">
        <f t="shared" si="24"/>
        <v>30069.07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334748.26</v>
      </c>
      <c r="E97" s="21">
        <f t="shared" si="26"/>
        <v>334748.26</v>
      </c>
      <c r="F97" s="31">
        <v>36878.07</v>
      </c>
      <c r="G97" s="31">
        <v>36878.07</v>
      </c>
      <c r="H97" s="31">
        <f t="shared" si="24"/>
        <v>297870.19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5371304.2199999997</v>
      </c>
      <c r="E98" s="25">
        <f t="shared" si="27"/>
        <v>5371304.2199999997</v>
      </c>
      <c r="F98" s="25">
        <f t="shared" si="27"/>
        <v>2750307.26</v>
      </c>
      <c r="G98" s="25">
        <f t="shared" si="27"/>
        <v>2750307.26</v>
      </c>
      <c r="H98" s="25">
        <f t="shared" si="24"/>
        <v>2620996.96</v>
      </c>
    </row>
    <row r="99" spans="1:8">
      <c r="A99" s="19" t="s">
        <v>161</v>
      </c>
      <c r="B99" s="30" t="s">
        <v>46</v>
      </c>
      <c r="C99" s="31">
        <v>0</v>
      </c>
      <c r="D99" s="31">
        <v>270000</v>
      </c>
      <c r="E99" s="21">
        <f t="shared" ref="E99:E107" si="28">C99+D99</f>
        <v>270000</v>
      </c>
      <c r="F99" s="31">
        <v>343670</v>
      </c>
      <c r="G99" s="31">
        <v>343670</v>
      </c>
      <c r="H99" s="31">
        <f t="shared" si="24"/>
        <v>-73670</v>
      </c>
    </row>
    <row r="100" spans="1:8">
      <c r="A100" s="19" t="s">
        <v>162</v>
      </c>
      <c r="B100" s="30" t="s">
        <v>48</v>
      </c>
      <c r="C100" s="31">
        <v>0</v>
      </c>
      <c r="D100" s="31">
        <v>31600</v>
      </c>
      <c r="E100" s="21">
        <f t="shared" si="28"/>
        <v>31600</v>
      </c>
      <c r="F100" s="31">
        <v>12992</v>
      </c>
      <c r="G100" s="31">
        <v>12992</v>
      </c>
      <c r="H100" s="31">
        <f t="shared" si="24"/>
        <v>18608</v>
      </c>
    </row>
    <row r="101" spans="1:8">
      <c r="A101" s="19" t="s">
        <v>163</v>
      </c>
      <c r="B101" s="30" t="s">
        <v>50</v>
      </c>
      <c r="C101" s="31">
        <v>0</v>
      </c>
      <c r="D101" s="31">
        <v>876410</v>
      </c>
      <c r="E101" s="21">
        <f t="shared" si="28"/>
        <v>876410</v>
      </c>
      <c r="F101" s="31">
        <v>598081.86</v>
      </c>
      <c r="G101" s="31">
        <v>598081.86</v>
      </c>
      <c r="H101" s="31">
        <f t="shared" si="24"/>
        <v>278328.14</v>
      </c>
    </row>
    <row r="102" spans="1:8">
      <c r="A102" s="19" t="s">
        <v>164</v>
      </c>
      <c r="B102" s="30" t="s">
        <v>52</v>
      </c>
      <c r="C102" s="31">
        <v>0</v>
      </c>
      <c r="D102" s="31">
        <v>439517.49</v>
      </c>
      <c r="E102" s="21">
        <f t="shared" si="28"/>
        <v>439517.49</v>
      </c>
      <c r="F102" s="31">
        <v>116824.32000000001</v>
      </c>
      <c r="G102" s="31">
        <v>116824.32000000001</v>
      </c>
      <c r="H102" s="31">
        <f t="shared" si="24"/>
        <v>322693.17</v>
      </c>
    </row>
    <row r="103" spans="1:8">
      <c r="A103" s="19" t="s">
        <v>165</v>
      </c>
      <c r="B103" s="30" t="s">
        <v>54</v>
      </c>
      <c r="C103" s="31">
        <v>0</v>
      </c>
      <c r="D103" s="31">
        <v>2525589.34</v>
      </c>
      <c r="E103" s="21">
        <f t="shared" si="28"/>
        <v>2525589.34</v>
      </c>
      <c r="F103" s="31">
        <v>1568446.08</v>
      </c>
      <c r="G103" s="31">
        <v>1568446.08</v>
      </c>
      <c r="H103" s="31">
        <f t="shared" si="24"/>
        <v>957143.25999999978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773041</v>
      </c>
      <c r="E105" s="21">
        <f t="shared" si="28"/>
        <v>773041</v>
      </c>
      <c r="F105" s="31">
        <v>73950.67</v>
      </c>
      <c r="G105" s="31">
        <v>73950.67</v>
      </c>
      <c r="H105" s="31">
        <f t="shared" si="24"/>
        <v>699090.33</v>
      </c>
    </row>
    <row r="106" spans="1:8">
      <c r="A106" s="19" t="s">
        <v>168</v>
      </c>
      <c r="B106" s="30" t="s">
        <v>60</v>
      </c>
      <c r="C106" s="31">
        <v>0</v>
      </c>
      <c r="D106" s="31">
        <v>101612</v>
      </c>
      <c r="E106" s="21">
        <f t="shared" si="28"/>
        <v>101612</v>
      </c>
      <c r="F106" s="31">
        <v>33084.089999999997</v>
      </c>
      <c r="G106" s="31">
        <v>33084.089999999997</v>
      </c>
      <c r="H106" s="31">
        <f t="shared" si="24"/>
        <v>68527.91</v>
      </c>
    </row>
    <row r="107" spans="1:8">
      <c r="A107" s="19" t="s">
        <v>169</v>
      </c>
      <c r="B107" s="30" t="s">
        <v>62</v>
      </c>
      <c r="C107" s="31">
        <v>0</v>
      </c>
      <c r="D107" s="31">
        <v>353534.39</v>
      </c>
      <c r="E107" s="21">
        <f t="shared" si="28"/>
        <v>353534.39</v>
      </c>
      <c r="F107" s="31">
        <v>3258.24</v>
      </c>
      <c r="G107" s="31">
        <v>3258.24</v>
      </c>
      <c r="H107" s="31">
        <f t="shared" si="24"/>
        <v>350276.15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2421239.9700000002</v>
      </c>
      <c r="E118" s="25">
        <f t="shared" si="31"/>
        <v>2421239.9700000002</v>
      </c>
      <c r="F118" s="25">
        <f t="shared" si="31"/>
        <v>238247.01</v>
      </c>
      <c r="G118" s="25">
        <f t="shared" si="31"/>
        <v>238247.01</v>
      </c>
      <c r="H118" s="25">
        <f t="shared" si="24"/>
        <v>2182992.96</v>
      </c>
    </row>
    <row r="119" spans="1:8">
      <c r="A119" s="19" t="s">
        <v>177</v>
      </c>
      <c r="B119" s="30" t="s">
        <v>82</v>
      </c>
      <c r="C119" s="31">
        <v>0</v>
      </c>
      <c r="D119" s="31">
        <v>277578.67</v>
      </c>
      <c r="E119" s="21">
        <f t="shared" ref="E119:E127" si="32">C119+D119</f>
        <v>277578.67</v>
      </c>
      <c r="F119" s="31">
        <v>206909.2</v>
      </c>
      <c r="G119" s="31">
        <v>206909.2</v>
      </c>
      <c r="H119" s="31">
        <f t="shared" si="24"/>
        <v>70669.469999999972</v>
      </c>
    </row>
    <row r="120" spans="1:8">
      <c r="A120" s="19" t="s">
        <v>178</v>
      </c>
      <c r="B120" s="30" t="s">
        <v>84</v>
      </c>
      <c r="C120" s="31">
        <v>0</v>
      </c>
      <c r="D120" s="31">
        <v>30000</v>
      </c>
      <c r="E120" s="21">
        <f t="shared" si="32"/>
        <v>30000</v>
      </c>
      <c r="F120" s="31">
        <v>27666</v>
      </c>
      <c r="G120" s="31">
        <v>27666</v>
      </c>
      <c r="H120" s="31">
        <f t="shared" si="24"/>
        <v>2334</v>
      </c>
    </row>
    <row r="121" spans="1:8">
      <c r="A121" s="19" t="s">
        <v>179</v>
      </c>
      <c r="B121" s="30" t="s">
        <v>86</v>
      </c>
      <c r="C121" s="31">
        <v>0</v>
      </c>
      <c r="D121" s="31">
        <v>185000</v>
      </c>
      <c r="E121" s="21">
        <f t="shared" si="32"/>
        <v>185000</v>
      </c>
      <c r="F121" s="31">
        <v>0</v>
      </c>
      <c r="G121" s="31">
        <v>0</v>
      </c>
      <c r="H121" s="31">
        <f t="shared" si="24"/>
        <v>185000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1928661.3</v>
      </c>
      <c r="E124" s="21">
        <f t="shared" si="32"/>
        <v>1928661.3</v>
      </c>
      <c r="F124" s="31">
        <v>3671.81</v>
      </c>
      <c r="G124" s="31">
        <v>3671.81</v>
      </c>
      <c r="H124" s="31">
        <f t="shared" si="24"/>
        <v>1924989.49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12420645.939999999</v>
      </c>
      <c r="E128" s="25">
        <f t="shared" si="33"/>
        <v>12420645.939999999</v>
      </c>
      <c r="F128" s="25">
        <f t="shared" si="33"/>
        <v>2420645.81</v>
      </c>
      <c r="G128" s="25">
        <f t="shared" si="33"/>
        <v>1525520.87</v>
      </c>
      <c r="H128" s="25">
        <f t="shared" si="24"/>
        <v>10000000.129999999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12420645.939999999</v>
      </c>
      <c r="E130" s="21">
        <f t="shared" si="34"/>
        <v>12420645.939999999</v>
      </c>
      <c r="F130" s="31">
        <v>2420645.81</v>
      </c>
      <c r="G130" s="31">
        <v>1525520.87</v>
      </c>
      <c r="H130" s="31">
        <f t="shared" si="24"/>
        <v>10000000.129999999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80000</v>
      </c>
      <c r="E132" s="25">
        <f t="shared" si="35"/>
        <v>80000</v>
      </c>
      <c r="F132" s="25">
        <f t="shared" si="35"/>
        <v>0</v>
      </c>
      <c r="G132" s="25">
        <f t="shared" si="35"/>
        <v>0</v>
      </c>
      <c r="H132" s="25">
        <f t="shared" si="24"/>
        <v>80000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80000</v>
      </c>
      <c r="E140" s="21">
        <f t="shared" si="36"/>
        <v>80000</v>
      </c>
      <c r="F140" s="31">
        <v>0</v>
      </c>
      <c r="G140" s="31">
        <v>0</v>
      </c>
      <c r="H140" s="31">
        <f t="shared" si="24"/>
        <v>80000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127270460.14999999</v>
      </c>
      <c r="D154" s="25">
        <f t="shared" ref="D154:H154" si="42">D4+D79</f>
        <v>93209667.5</v>
      </c>
      <c r="E154" s="25">
        <f t="shared" si="42"/>
        <v>220480127.65000004</v>
      </c>
      <c r="F154" s="25">
        <f t="shared" si="42"/>
        <v>127824436.10000001</v>
      </c>
      <c r="G154" s="25">
        <f t="shared" si="42"/>
        <v>126871400.47</v>
      </c>
      <c r="H154" s="25">
        <f t="shared" si="42"/>
        <v>92655691.549999997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7" spans="1:8">
      <c r="A157" s="38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2019-10-16T17:09:40Z</dcterms:created>
  <dcterms:modified xsi:type="dcterms:W3CDTF">2019-10-16T17:10:40Z</dcterms:modified>
</cp:coreProperties>
</file>