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oises\Desktop\TRABAJO ITESI-CUARENTENA\ITESI-EDOS FINANCIEROS\2021\CONTABLE\"/>
    </mc:Choice>
  </mc:AlternateContent>
  <bookViews>
    <workbookView xWindow="0" yWindow="0" windowWidth="20490" windowHeight="7755"/>
  </bookViews>
  <sheets>
    <sheet name="EAA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_xlnm._FilterDatabase" localSheetId="0" hidden="1">EAA!$A$2:$G$24</definedName>
    <definedName name="A">[1]ECABR!#REF!</definedName>
    <definedName name="A_impresión_IM">[1]ECABR!#REF!</definedName>
    <definedName name="abc">[2]TOTAL!#REF!</definedName>
    <definedName name="Abr">#REF!</definedName>
    <definedName name="_xlnm.Extract">[4]EGRESOS!#REF!</definedName>
    <definedName name="B">[4]EGRESOS!#REF!</definedName>
    <definedName name="BASE">#REF!</definedName>
    <definedName name="_xlnm.Database">[5]REPORTO!#REF!</definedName>
    <definedName name="cba">[2]TOTAL!#REF!</definedName>
    <definedName name="ELOY">#REF!</definedName>
    <definedName name="Ene">#REF!</definedName>
    <definedName name="Feb">#REF!</definedName>
    <definedName name="Fecha">#REF!</definedName>
    <definedName name="HF">[6]T1705HF!$B$20:$B$20</definedName>
    <definedName name="ju">[5]REPORTO!#REF!</definedName>
    <definedName name="Jul">#REF!</definedName>
    <definedName name="Jun">#REF!</definedName>
    <definedName name="mao">[1]ECABR!#REF!</definedName>
    <definedName name="Mar">#REF!</definedName>
    <definedName name="May">#REF!</definedName>
    <definedName name="N">#REF!</definedName>
    <definedName name="nota1">#REF!</definedName>
    <definedName name="REPORTO">#REF!</definedName>
    <definedName name="TCAIE">[7]CH1902!$B$20:$B$20</definedName>
    <definedName name="TCFEEIS">#REF!</definedName>
    <definedName name="TRASP">#REF!</definedName>
    <definedName name="U">#REF!</definedName>
    <definedName name="x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" i="1" l="1"/>
  <c r="D6" i="1"/>
  <c r="E6" i="1"/>
  <c r="F7" i="1"/>
  <c r="G7" i="1" s="1"/>
  <c r="F8" i="1"/>
  <c r="G8" i="1"/>
  <c r="F9" i="1"/>
  <c r="G9" i="1" s="1"/>
  <c r="F10" i="1"/>
  <c r="G10" i="1"/>
  <c r="F11" i="1"/>
  <c r="G11" i="1" s="1"/>
  <c r="F12" i="1"/>
  <c r="G12" i="1"/>
  <c r="F13" i="1"/>
  <c r="G13" i="1" s="1"/>
  <c r="C15" i="1"/>
  <c r="F15" i="1" s="1"/>
  <c r="G15" i="1" s="1"/>
  <c r="D15" i="1"/>
  <c r="E15" i="1"/>
  <c r="F16" i="1"/>
  <c r="G16" i="1"/>
  <c r="F17" i="1"/>
  <c r="G17" i="1" s="1"/>
  <c r="F18" i="1"/>
  <c r="G18" i="1"/>
  <c r="F19" i="1"/>
  <c r="G19" i="1" s="1"/>
  <c r="F20" i="1"/>
  <c r="G20" i="1" s="1"/>
  <c r="F21" i="1"/>
  <c r="G21" i="1" s="1"/>
  <c r="F22" i="1"/>
  <c r="G22" i="1"/>
  <c r="F23" i="1"/>
  <c r="G23" i="1" s="1"/>
  <c r="F24" i="1"/>
  <c r="G24" i="1"/>
  <c r="D4" i="1" l="1"/>
  <c r="E4" i="1"/>
  <c r="C4" i="1"/>
  <c r="F4" i="1"/>
  <c r="G4" i="1" s="1"/>
  <c r="F6" i="1"/>
  <c r="G6" i="1" s="1"/>
</calcChain>
</file>

<file path=xl/sharedStrings.xml><?xml version="1.0" encoding="utf-8"?>
<sst xmlns="http://schemas.openxmlformats.org/spreadsheetml/2006/main" count="27" uniqueCount="27">
  <si>
    <t>“Bajo protesta de decir verdad declaramos que los Estados Financieros y sus notas, son razonablemente correctos y son responsabilidad del emisor”.</t>
  </si>
  <si>
    <t>Otros Activos no Circulantes</t>
  </si>
  <si>
    <t>Estimación por Pérdida o Deterioro de Activos no Circulantes</t>
  </si>
  <si>
    <t>Activos Diferidos</t>
  </si>
  <si>
    <t>Depreciación, Deterioro y Amortización Acumulada de Bienes</t>
  </si>
  <si>
    <t>Activos Intangibles</t>
  </si>
  <si>
    <t>Bienes Muebles</t>
  </si>
  <si>
    <t>Bienes Inmuebles, Infraestructura y Construcciones en Proceso</t>
  </si>
  <si>
    <t>Derechos a Recibir Efectivo o Equivalentes a Largo Plazo</t>
  </si>
  <si>
    <t>Inversiones Financieras a Largo Plazo</t>
  </si>
  <si>
    <t>Activo No Circulante</t>
  </si>
  <si>
    <t>Otros Activos Circulantes</t>
  </si>
  <si>
    <t>Estimación por Pérdida o Deterioro de Activos Circulantes</t>
  </si>
  <si>
    <t>Almacenes</t>
  </si>
  <si>
    <t>Inventarios</t>
  </si>
  <si>
    <t>Derechos a Recibir Bienes o Servicios</t>
  </si>
  <si>
    <t>Derechos a Recibir Efectivo o Equivalentes</t>
  </si>
  <si>
    <t>Efectivo y Equivalentes</t>
  </si>
  <si>
    <t>Activo Circulante</t>
  </si>
  <si>
    <t>ACTIVO</t>
  </si>
  <si>
    <t>Variación del Periodo
(4-1)</t>
  </si>
  <si>
    <t>Saldo Final 
4 (1+2-3)</t>
  </si>
  <si>
    <t>Abonos del Periodo
3</t>
  </si>
  <si>
    <t>Cargos del Periodo
2</t>
  </si>
  <si>
    <t>Saldo Inicial 
1</t>
  </si>
  <si>
    <t>Concepto</t>
  </si>
  <si>
    <t>Estados Financieros 2021
Instituto Tecnológico Superior de Irapuato
Estado Analítico del Activo
Del 1 de Enero al 31 de Diciembre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</si>
</sst>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 ;[Red]\-#,##0\ "/>
  </numFmts>
  <fonts count="8" x14ac:knownFonts="1">
    <font>
      <sz val="8"/>
      <color theme="1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1">
    <xf numFmtId="0" fontId="0" fillId="0" borderId="0" xfId="0"/>
    <xf numFmtId="0" fontId="1" fillId="0" borderId="0" xfId="0" applyFont="1" applyProtection="1">
      <protection locked="0"/>
    </xf>
    <xf numFmtId="0" fontId="1" fillId="0" borderId="1" xfId="0" applyFont="1" applyBorder="1" applyAlignment="1" applyProtection="1">
      <alignment horizontal="left" vertical="center"/>
      <protection locked="0"/>
    </xf>
    <xf numFmtId="0" fontId="1" fillId="0" borderId="2" xfId="0" applyFont="1" applyBorder="1" applyProtection="1">
      <protection locked="0"/>
    </xf>
    <xf numFmtId="0" fontId="1" fillId="0" borderId="3" xfId="0" applyFont="1" applyBorder="1" applyProtection="1">
      <protection locked="0"/>
    </xf>
    <xf numFmtId="0" fontId="1" fillId="0" borderId="4" xfId="0" applyFont="1" applyBorder="1" applyProtection="1">
      <protection locked="0"/>
    </xf>
    <xf numFmtId="3" fontId="3" fillId="0" borderId="5" xfId="1" applyNumberFormat="1" applyFont="1" applyFill="1" applyBorder="1" applyAlignment="1" applyProtection="1">
      <alignment vertical="top" wrapText="1"/>
      <protection locked="0"/>
    </xf>
    <xf numFmtId="3" fontId="3" fillId="0" borderId="0" xfId="1" applyNumberFormat="1" applyFont="1" applyFill="1" applyBorder="1" applyAlignment="1" applyProtection="1">
      <alignment wrapText="1"/>
      <protection locked="0"/>
    </xf>
    <xf numFmtId="0" fontId="3" fillId="0" borderId="0" xfId="1" applyFont="1" applyFill="1" applyBorder="1" applyAlignment="1">
      <alignment horizontal="left" vertical="top" wrapText="1"/>
    </xf>
    <xf numFmtId="0" fontId="3" fillId="0" borderId="6" xfId="1" applyFont="1" applyFill="1" applyBorder="1" applyAlignment="1">
      <alignment horizontal="center" vertical="top"/>
    </xf>
    <xf numFmtId="3" fontId="3" fillId="0" borderId="5" xfId="1" applyNumberFormat="1" applyFont="1" applyFill="1" applyBorder="1" applyAlignment="1" applyProtection="1">
      <alignment wrapText="1"/>
      <protection locked="0"/>
    </xf>
    <xf numFmtId="3" fontId="4" fillId="0" borderId="5" xfId="1" applyNumberFormat="1" applyFont="1" applyFill="1" applyBorder="1" applyAlignment="1" applyProtection="1">
      <alignment vertical="top" wrapText="1"/>
      <protection locked="0"/>
    </xf>
    <xf numFmtId="3" fontId="4" fillId="0" borderId="0" xfId="1" applyNumberFormat="1" applyFont="1" applyFill="1" applyBorder="1" applyAlignment="1" applyProtection="1">
      <alignment vertical="top" wrapText="1"/>
      <protection locked="0"/>
    </xf>
    <xf numFmtId="0" fontId="5" fillId="0" borderId="0" xfId="1" applyFont="1" applyFill="1" applyBorder="1" applyAlignment="1">
      <alignment vertical="top" wrapText="1"/>
    </xf>
    <xf numFmtId="3" fontId="3" fillId="0" borderId="0" xfId="1" applyNumberFormat="1" applyFont="1" applyFill="1" applyBorder="1" applyAlignment="1" applyProtection="1">
      <alignment vertical="top" wrapText="1"/>
      <protection locked="0"/>
    </xf>
    <xf numFmtId="0" fontId="4" fillId="0" borderId="0" xfId="1" applyFont="1" applyFill="1" applyBorder="1" applyAlignment="1">
      <alignment vertical="top" wrapText="1"/>
    </xf>
    <xf numFmtId="0" fontId="4" fillId="0" borderId="6" xfId="1" applyFont="1" applyFill="1" applyBorder="1" applyAlignment="1">
      <alignment vertical="top"/>
    </xf>
    <xf numFmtId="164" fontId="4" fillId="0" borderId="0" xfId="1" applyNumberFormat="1" applyFont="1" applyAlignment="1" applyProtection="1">
      <alignment vertical="top"/>
      <protection locked="0"/>
    </xf>
    <xf numFmtId="3" fontId="6" fillId="0" borderId="5" xfId="1" applyNumberFormat="1" applyFont="1" applyFill="1" applyBorder="1" applyAlignment="1" applyProtection="1">
      <alignment vertical="top" wrapText="1"/>
      <protection locked="0"/>
    </xf>
    <xf numFmtId="3" fontId="6" fillId="0" borderId="0" xfId="1" applyNumberFormat="1" applyFont="1" applyFill="1" applyBorder="1" applyAlignment="1" applyProtection="1">
      <alignment vertical="top" wrapText="1"/>
      <protection locked="0"/>
    </xf>
    <xf numFmtId="0" fontId="7" fillId="0" borderId="6" xfId="1" applyFont="1" applyFill="1" applyBorder="1" applyAlignment="1">
      <alignment vertical="top"/>
    </xf>
    <xf numFmtId="0" fontId="3" fillId="0" borderId="7" xfId="1" quotePrefix="1" applyNumberFormat="1" applyFont="1" applyFill="1" applyBorder="1" applyAlignment="1">
      <alignment horizontal="center" vertical="center" wrapText="1"/>
    </xf>
    <xf numFmtId="0" fontId="3" fillId="0" borderId="1" xfId="1" applyNumberFormat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3" fillId="0" borderId="8" xfId="1" applyFont="1" applyFill="1" applyBorder="1" applyAlignment="1">
      <alignment horizontal="center" vertical="center"/>
    </xf>
    <xf numFmtId="4" fontId="4" fillId="2" borderId="9" xfId="1" applyNumberFormat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10" xfId="1" applyFont="1" applyFill="1" applyBorder="1" applyAlignment="1">
      <alignment horizontal="center" vertical="center"/>
    </xf>
    <xf numFmtId="0" fontId="4" fillId="2" borderId="11" xfId="1" applyFont="1" applyFill="1" applyBorder="1" applyAlignment="1" applyProtection="1">
      <alignment horizontal="center" vertical="center" wrapText="1"/>
      <protection locked="0"/>
    </xf>
    <xf numFmtId="0" fontId="4" fillId="2" borderId="12" xfId="1" applyFont="1" applyFill="1" applyBorder="1" applyAlignment="1" applyProtection="1">
      <alignment horizontal="center" vertical="center" wrapText="1"/>
      <protection locked="0"/>
    </xf>
    <xf numFmtId="0" fontId="4" fillId="2" borderId="10" xfId="1" applyFont="1" applyFill="1" applyBorder="1" applyAlignment="1" applyProtection="1">
      <alignment horizontal="center" vertical="center" wrapText="1"/>
      <protection locked="0"/>
    </xf>
  </cellXfs>
  <cellStyles count="2"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949E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uario\Alfredo%20Fonseca\afg\2013\CUENTAS%20DE\Relaci&#243;n%20de%20cuentas%20bancarias%20aperturada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oises/AppData/Local/Temp/CPA%202021%20ITESI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72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327FID\DIARIO\BURSATIL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T1705HF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CH19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"/>
      <sheetName val="Notas a los Edos Financieros"/>
      <sheetName val="ESF-01"/>
      <sheetName val="ESF-01 (I)"/>
      <sheetName val="ESF-02"/>
      <sheetName val="ESF-02 (I)"/>
      <sheetName val="ESF-03"/>
      <sheetName val="ESF-03 (I)"/>
      <sheetName val="ESF-04"/>
      <sheetName val="ESF-05"/>
      <sheetName val="ESF-05 (I)"/>
      <sheetName val="ESF-06"/>
      <sheetName val="ESF-06 (I)"/>
      <sheetName val="ESF-07"/>
      <sheetName val="ESF-07 (I)"/>
      <sheetName val="ESF-08"/>
      <sheetName val="ESF-08 (I)"/>
      <sheetName val="ESF-09"/>
      <sheetName val="ESF-09 (I)"/>
      <sheetName val="ESF-10"/>
      <sheetName val="ESF-10 (I)"/>
      <sheetName val="ESF-11"/>
      <sheetName val="ESF-11 (I)"/>
      <sheetName val="ESF-12"/>
      <sheetName val="ESF-12 (I)"/>
      <sheetName val="ESF-13"/>
      <sheetName val="ESF-13 (I)"/>
      <sheetName val="ESF-14"/>
      <sheetName val="ESF-14 (I)"/>
      <sheetName val="ESF-15"/>
      <sheetName val="ESF-15 (I)"/>
      <sheetName val="EA-01"/>
      <sheetName val="EA-01 (I)"/>
      <sheetName val="EA-02"/>
      <sheetName val="EA-02 (I)"/>
      <sheetName val="EA-03"/>
      <sheetName val="EA-03 (I)"/>
      <sheetName val="VHP-01"/>
      <sheetName val="VHP-01 (I)"/>
      <sheetName val="VHP-02"/>
      <sheetName val="VHP-02 (I)"/>
      <sheetName val="EFE-01"/>
      <sheetName val="EFE-01 (I)"/>
      <sheetName val="EFE-02"/>
      <sheetName val="EFE-02 (I)"/>
      <sheetName val="EFE-03"/>
      <sheetName val="Conciliacion_Ig"/>
      <sheetName val="Conciliacion_Ig (I)"/>
      <sheetName val="Conciliacion_Eg"/>
      <sheetName val="Conciliacion_Eg (I)"/>
      <sheetName val="MEMORIA"/>
      <sheetName val="Memoria (I)"/>
      <sheetName val="ECABR"/>
      <sheetName val="INTEGRACION"/>
      <sheetName val="ECMAY"/>
      <sheetName val="ECMAY2"/>
      <sheetName val="ECJUN"/>
      <sheetName val="ECJUN2"/>
      <sheetName val="JUN18"/>
      <sheetName val="JUN30"/>
      <sheetName val="JUL15"/>
      <sheetName val="JUL24"/>
      <sheetName val="JUL31"/>
      <sheetName val="AGO17"/>
      <sheetName val="AGO20"/>
      <sheetName val="AGO21"/>
      <sheetName val="AGO27"/>
      <sheetName val="AGO27 (2)"/>
      <sheetName val="AGO28"/>
      <sheetName val="AGO31"/>
      <sheetName val="AGO31 (2)"/>
      <sheetName val="SEP18"/>
      <sheetName val="OCT2"/>
      <sheetName val="OCT23"/>
      <sheetName val="OCT31"/>
      <sheetName val="NOV 19"/>
      <sheetName val="NOV30"/>
      <sheetName val="DIC4"/>
      <sheetName val="DIC18"/>
      <sheetName val="ENE19"/>
      <sheetName val="FEB12"/>
      <sheetName val="FEB26"/>
      <sheetName val="MAR12"/>
      <sheetName val="MAR26"/>
      <sheetName val="ABR15"/>
      <sheetName val="ABR30"/>
      <sheetName val="JUN3"/>
      <sheetName val="JUN17"/>
      <sheetName val="JUL01"/>
      <sheetName val="JUL-15"/>
      <sheetName val="FEB12 (2)"/>
      <sheetName val="JUL-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GENTES"/>
      <sheetName val="TOTAL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DENTIFICACION DEL ENTE"/>
      <sheetName val="INDICE"/>
      <sheetName val="INFORMACION FINANCIERA"/>
      <sheetName val="INTRODUCCION"/>
      <sheetName val="INFORMACION CONTABLE"/>
      <sheetName val="EADOP"/>
      <sheetName val="EVHP"/>
      <sheetName val="EFE"/>
      <sheetName val="IPC"/>
      <sheetName val="NOTAS"/>
      <sheetName val="NOTAS WORD"/>
      <sheetName val="INFORMACION PRESUPUESTARIA"/>
      <sheetName val="EAI"/>
      <sheetName val="CtasAdmvas 1"/>
      <sheetName val="CtasAdmvas 2"/>
      <sheetName val="CtasAdmvas 3"/>
      <sheetName val="COG"/>
      <sheetName val="CTG"/>
      <sheetName val="CFF"/>
      <sheetName val="EN"/>
      <sheetName val="ID"/>
      <sheetName val="INFORMACION PROGRAMATICA"/>
      <sheetName val="GCP"/>
      <sheetName val="PYPI"/>
      <sheetName val="IR "/>
      <sheetName val="INDICADORES DE POSTURA F"/>
      <sheetName val="FF"/>
      <sheetName val="IPF"/>
      <sheetName val="ANEXOS"/>
      <sheetName val="Bmu"/>
      <sheetName val="BmIn"/>
      <sheetName val="AYUDAS"/>
      <sheetName val="RCTAB"/>
      <sheetName val="Gto Federalizado"/>
      <sheetName val="Esq Bur"/>
      <sheetName val="OT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RESOS"/>
      <sheetName val="CALENDARIO"/>
      <sheetName val="recibo"/>
      <sheetName val="thf"/>
      <sheetName val="CALCULO"/>
      <sheetName val="GASTOS"/>
      <sheetName val="AVI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  <sheetName val="T1705H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705HF"/>
      <sheetName val="T1705HF (2)"/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902"/>
      <sheetName val="ISR"/>
      <sheetName val="CH1902 (2)"/>
      <sheetName val="CHCAIE"/>
      <sheetName val="T1705HF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6"/>
  <sheetViews>
    <sheetView showGridLines="0" tabSelected="1" zoomScaleNormal="100" workbookViewId="0">
      <selection activeCell="B29" sqref="B29"/>
    </sheetView>
  </sheetViews>
  <sheetFormatPr baseColWidth="10" defaultColWidth="12" defaultRowHeight="11.25" x14ac:dyDescent="0.2"/>
  <cols>
    <col min="1" max="1" width="1" style="1" customWidth="1"/>
    <col min="2" max="2" width="57.6640625" style="1" customWidth="1"/>
    <col min="3" max="3" width="17.6640625" style="1" customWidth="1"/>
    <col min="4" max="5" width="19.83203125" style="1" customWidth="1"/>
    <col min="6" max="7" width="17.6640625" style="1" customWidth="1"/>
    <col min="8" max="8" width="1.1640625" style="1" customWidth="1"/>
    <col min="9" max="9" width="14.83203125" style="1" bestFit="1" customWidth="1"/>
    <col min="10" max="16384" width="12" style="1"/>
  </cols>
  <sheetData>
    <row r="1" spans="1:9" ht="55.5" customHeight="1" x14ac:dyDescent="0.2">
      <c r="A1" s="30" t="s">
        <v>26</v>
      </c>
      <c r="B1" s="29"/>
      <c r="C1" s="29"/>
      <c r="D1" s="29"/>
      <c r="E1" s="29"/>
      <c r="F1" s="29"/>
      <c r="G1" s="28"/>
    </row>
    <row r="2" spans="1:9" ht="33.75" x14ac:dyDescent="0.2">
      <c r="A2" s="27"/>
      <c r="B2" s="26" t="s">
        <v>25</v>
      </c>
      <c r="C2" s="25" t="s">
        <v>24</v>
      </c>
      <c r="D2" s="25" t="s">
        <v>23</v>
      </c>
      <c r="E2" s="25" t="s">
        <v>22</v>
      </c>
      <c r="F2" s="25" t="s">
        <v>21</v>
      </c>
      <c r="G2" s="25" t="s">
        <v>20</v>
      </c>
    </row>
    <row r="3" spans="1:9" x14ac:dyDescent="0.2">
      <c r="A3" s="24"/>
      <c r="B3" s="23"/>
      <c r="C3" s="22"/>
      <c r="D3" s="22"/>
      <c r="E3" s="22"/>
      <c r="F3" s="22"/>
      <c r="G3" s="21"/>
    </row>
    <row r="4" spans="1:9" ht="12.75" x14ac:dyDescent="0.2">
      <c r="A4" s="20" t="s">
        <v>19</v>
      </c>
      <c r="B4" s="15"/>
      <c r="C4" s="19">
        <f>+C6+C15</f>
        <v>466987785.28999996</v>
      </c>
      <c r="D4" s="19">
        <f>+D6+D15</f>
        <v>670943713.82000005</v>
      </c>
      <c r="E4" s="19">
        <f>+E6+E15</f>
        <v>665662203.17999995</v>
      </c>
      <c r="F4" s="19">
        <f>+C4+D4-E4</f>
        <v>472269295.93000019</v>
      </c>
      <c r="G4" s="18">
        <f>+F4-C4</f>
        <v>5281510.6400002241</v>
      </c>
      <c r="I4" s="17"/>
    </row>
    <row r="5" spans="1:9" x14ac:dyDescent="0.2">
      <c r="A5" s="16"/>
      <c r="B5" s="15"/>
      <c r="C5" s="14"/>
      <c r="D5" s="14"/>
      <c r="E5" s="14"/>
      <c r="F5" s="14"/>
      <c r="G5" s="6"/>
    </row>
    <row r="6" spans="1:9" x14ac:dyDescent="0.2">
      <c r="A6" s="9">
        <v>1100</v>
      </c>
      <c r="B6" s="13" t="s">
        <v>18</v>
      </c>
      <c r="C6" s="12">
        <f>+C7+C8+C9+C10+C11+C12+C13</f>
        <v>82377998.760000005</v>
      </c>
      <c r="D6" s="12">
        <f>+D7+D8+D9+D10+D11+D12+D13</f>
        <v>660961176.47000003</v>
      </c>
      <c r="E6" s="12">
        <f>+E7+E8+E9+E10+E11+E12+E13</f>
        <v>655200065.50999999</v>
      </c>
      <c r="F6" s="12">
        <f>+C6+D6-E6</f>
        <v>88139109.720000029</v>
      </c>
      <c r="G6" s="11">
        <f>+F6-C6</f>
        <v>5761110.9600000232</v>
      </c>
    </row>
    <row r="7" spans="1:9" x14ac:dyDescent="0.2">
      <c r="A7" s="9">
        <v>1110</v>
      </c>
      <c r="B7" s="8" t="s">
        <v>17</v>
      </c>
      <c r="C7" s="7">
        <v>47475294.359999999</v>
      </c>
      <c r="D7" s="7">
        <v>433715277.89999998</v>
      </c>
      <c r="E7" s="7">
        <v>425893016.33999997</v>
      </c>
      <c r="F7" s="7">
        <f>+C7+D7-E7</f>
        <v>55297555.920000017</v>
      </c>
      <c r="G7" s="10">
        <f>+F7-C7</f>
        <v>7822261.5600000173</v>
      </c>
    </row>
    <row r="8" spans="1:9" x14ac:dyDescent="0.2">
      <c r="A8" s="9">
        <v>1120</v>
      </c>
      <c r="B8" s="8" t="s">
        <v>16</v>
      </c>
      <c r="C8" s="7">
        <v>30751580.030000001</v>
      </c>
      <c r="D8" s="7">
        <v>227007366.72</v>
      </c>
      <c r="E8" s="7">
        <v>225933690.72</v>
      </c>
      <c r="F8" s="7">
        <f>+C8+D8-E8</f>
        <v>31825256.030000001</v>
      </c>
      <c r="G8" s="10">
        <f>+F8-C8</f>
        <v>1073676</v>
      </c>
    </row>
    <row r="9" spans="1:9" x14ac:dyDescent="0.2">
      <c r="A9" s="9">
        <v>1130</v>
      </c>
      <c r="B9" s="8" t="s">
        <v>15</v>
      </c>
      <c r="C9" s="7">
        <v>3997717.51</v>
      </c>
      <c r="D9" s="7">
        <v>238531.85</v>
      </c>
      <c r="E9" s="7">
        <v>3373358.45</v>
      </c>
      <c r="F9" s="7">
        <f>+C9+D9-E9</f>
        <v>862890.90999999922</v>
      </c>
      <c r="G9" s="10">
        <f>+F9-C9</f>
        <v>-3134826.6000000006</v>
      </c>
    </row>
    <row r="10" spans="1:9" x14ac:dyDescent="0.2">
      <c r="A10" s="9">
        <v>1140</v>
      </c>
      <c r="B10" s="8" t="s">
        <v>14</v>
      </c>
      <c r="C10" s="7">
        <v>6048.86</v>
      </c>
      <c r="D10" s="7">
        <v>0</v>
      </c>
      <c r="E10" s="7">
        <v>0</v>
      </c>
      <c r="F10" s="7">
        <f>+C10+D10-E10</f>
        <v>6048.86</v>
      </c>
      <c r="G10" s="10">
        <f>+F10-C10</f>
        <v>0</v>
      </c>
    </row>
    <row r="11" spans="1:9" x14ac:dyDescent="0.2">
      <c r="A11" s="9">
        <v>1150</v>
      </c>
      <c r="B11" s="8" t="s">
        <v>13</v>
      </c>
      <c r="C11" s="7">
        <v>0</v>
      </c>
      <c r="D11" s="7">
        <v>0</v>
      </c>
      <c r="E11" s="7">
        <v>0</v>
      </c>
      <c r="F11" s="7">
        <f>+C11+D11-E11</f>
        <v>0</v>
      </c>
      <c r="G11" s="10">
        <f>+F11-C11</f>
        <v>0</v>
      </c>
    </row>
    <row r="12" spans="1:9" x14ac:dyDescent="0.2">
      <c r="A12" s="9">
        <v>1160</v>
      </c>
      <c r="B12" s="8" t="s">
        <v>12</v>
      </c>
      <c r="C12" s="7">
        <v>0</v>
      </c>
      <c r="D12" s="7">
        <v>0</v>
      </c>
      <c r="E12" s="7">
        <v>0</v>
      </c>
      <c r="F12" s="7">
        <f>+C12+D12-E12</f>
        <v>0</v>
      </c>
      <c r="G12" s="10">
        <f>+F12-C12</f>
        <v>0</v>
      </c>
    </row>
    <row r="13" spans="1:9" x14ac:dyDescent="0.2">
      <c r="A13" s="9">
        <v>1190</v>
      </c>
      <c r="B13" s="8" t="s">
        <v>11</v>
      </c>
      <c r="C13" s="7">
        <v>147358</v>
      </c>
      <c r="D13" s="7">
        <v>0</v>
      </c>
      <c r="E13" s="7">
        <v>0</v>
      </c>
      <c r="F13" s="7">
        <f>+C13+D13-E13</f>
        <v>147358</v>
      </c>
      <c r="G13" s="10">
        <f>+F13-C13</f>
        <v>0</v>
      </c>
    </row>
    <row r="14" spans="1:9" x14ac:dyDescent="0.2">
      <c r="A14" s="9"/>
      <c r="B14" s="8"/>
      <c r="C14" s="12"/>
      <c r="D14" s="12"/>
      <c r="E14" s="12"/>
      <c r="F14" s="12"/>
      <c r="G14" s="11"/>
    </row>
    <row r="15" spans="1:9" x14ac:dyDescent="0.2">
      <c r="A15" s="9">
        <v>1200</v>
      </c>
      <c r="B15" s="13" t="s">
        <v>10</v>
      </c>
      <c r="C15" s="12">
        <f>SUM(C16:C24)</f>
        <v>384609786.52999997</v>
      </c>
      <c r="D15" s="12">
        <f>SUM(D16:D24)</f>
        <v>9982537.3499999996</v>
      </c>
      <c r="E15" s="12">
        <f>SUM(E16:E24)</f>
        <v>10462137.670000002</v>
      </c>
      <c r="F15" s="12">
        <f>+C15+D15-E15</f>
        <v>384130186.20999998</v>
      </c>
      <c r="G15" s="11">
        <f>+F15-C15</f>
        <v>-479600.31999999285</v>
      </c>
    </row>
    <row r="16" spans="1:9" x14ac:dyDescent="0.2">
      <c r="A16" s="9">
        <v>1210</v>
      </c>
      <c r="B16" s="8" t="s">
        <v>9</v>
      </c>
      <c r="C16" s="7">
        <v>0</v>
      </c>
      <c r="D16" s="7">
        <v>0</v>
      </c>
      <c r="E16" s="7">
        <v>0</v>
      </c>
      <c r="F16" s="7">
        <f>+C16+D16-E16</f>
        <v>0</v>
      </c>
      <c r="G16" s="6">
        <f>+F16-C16</f>
        <v>0</v>
      </c>
    </row>
    <row r="17" spans="1:7" x14ac:dyDescent="0.2">
      <c r="A17" s="9">
        <v>1220</v>
      </c>
      <c r="B17" s="8" t="s">
        <v>8</v>
      </c>
      <c r="C17" s="7">
        <v>0</v>
      </c>
      <c r="D17" s="7">
        <v>0</v>
      </c>
      <c r="E17" s="7">
        <v>0</v>
      </c>
      <c r="F17" s="7">
        <f>+C17+D17-E17</f>
        <v>0</v>
      </c>
      <c r="G17" s="10">
        <f>+F17-C17</f>
        <v>0</v>
      </c>
    </row>
    <row r="18" spans="1:7" x14ac:dyDescent="0.2">
      <c r="A18" s="9">
        <v>1230</v>
      </c>
      <c r="B18" s="8" t="s">
        <v>7</v>
      </c>
      <c r="C18" s="7">
        <v>344832950.69</v>
      </c>
      <c r="D18" s="7">
        <v>6278377.4400000004</v>
      </c>
      <c r="E18" s="7">
        <v>6620.94</v>
      </c>
      <c r="F18" s="7">
        <f>+C18+D18-E18</f>
        <v>351104707.19</v>
      </c>
      <c r="G18" s="10">
        <f>+F18-C18</f>
        <v>6271756.5</v>
      </c>
    </row>
    <row r="19" spans="1:7" x14ac:dyDescent="0.2">
      <c r="A19" s="9">
        <v>1240</v>
      </c>
      <c r="B19" s="8" t="s">
        <v>6</v>
      </c>
      <c r="C19" s="7">
        <v>185095660.25999999</v>
      </c>
      <c r="D19" s="7">
        <v>2560629.14</v>
      </c>
      <c r="E19" s="7">
        <v>1159718.02</v>
      </c>
      <c r="F19" s="7">
        <f>+C19+D19-E19</f>
        <v>186496571.37999997</v>
      </c>
      <c r="G19" s="6">
        <f>+F19-C19</f>
        <v>1400911.119999975</v>
      </c>
    </row>
    <row r="20" spans="1:7" x14ac:dyDescent="0.2">
      <c r="A20" s="9">
        <v>1250</v>
      </c>
      <c r="B20" s="8" t="s">
        <v>5</v>
      </c>
      <c r="C20" s="7">
        <v>0</v>
      </c>
      <c r="D20" s="7">
        <v>0</v>
      </c>
      <c r="E20" s="7">
        <v>0</v>
      </c>
      <c r="F20" s="7">
        <f>+C20+D20-E20</f>
        <v>0</v>
      </c>
      <c r="G20" s="6">
        <f>+F20-C20</f>
        <v>0</v>
      </c>
    </row>
    <row r="21" spans="1:7" x14ac:dyDescent="0.2">
      <c r="A21" s="9">
        <v>1260</v>
      </c>
      <c r="B21" s="8" t="s">
        <v>4</v>
      </c>
      <c r="C21" s="7">
        <v>-145318824.41999999</v>
      </c>
      <c r="D21" s="7">
        <v>1143530.77</v>
      </c>
      <c r="E21" s="7">
        <v>9295798.7100000009</v>
      </c>
      <c r="F21" s="7">
        <f>+C21+D21-E21</f>
        <v>-153471092.35999998</v>
      </c>
      <c r="G21" s="6">
        <f>+F21-C21</f>
        <v>-8152267.9399999976</v>
      </c>
    </row>
    <row r="22" spans="1:7" x14ac:dyDescent="0.2">
      <c r="A22" s="9">
        <v>1270</v>
      </c>
      <c r="B22" s="8" t="s">
        <v>3</v>
      </c>
      <c r="C22" s="7">
        <v>0</v>
      </c>
      <c r="D22" s="7">
        <v>0</v>
      </c>
      <c r="E22" s="7">
        <v>0</v>
      </c>
      <c r="F22" s="7">
        <f>+C22+D22-E22</f>
        <v>0</v>
      </c>
      <c r="G22" s="6">
        <f>+F22-C22</f>
        <v>0</v>
      </c>
    </row>
    <row r="23" spans="1:7" x14ac:dyDescent="0.2">
      <c r="A23" s="9">
        <v>1280</v>
      </c>
      <c r="B23" s="8" t="s">
        <v>2</v>
      </c>
      <c r="C23" s="7">
        <v>0</v>
      </c>
      <c r="D23" s="7">
        <v>0</v>
      </c>
      <c r="E23" s="7">
        <v>0</v>
      </c>
      <c r="F23" s="7">
        <f>+C23+D23-E23</f>
        <v>0</v>
      </c>
      <c r="G23" s="6">
        <f>+F23-C23</f>
        <v>0</v>
      </c>
    </row>
    <row r="24" spans="1:7" x14ac:dyDescent="0.2">
      <c r="A24" s="9">
        <v>1290</v>
      </c>
      <c r="B24" s="8" t="s">
        <v>1</v>
      </c>
      <c r="C24" s="7">
        <v>0</v>
      </c>
      <c r="D24" s="7">
        <v>0</v>
      </c>
      <c r="E24" s="7">
        <v>0</v>
      </c>
      <c r="F24" s="7">
        <f>+C24+D24-E24</f>
        <v>0</v>
      </c>
      <c r="G24" s="6">
        <f>+F24-C24</f>
        <v>0</v>
      </c>
    </row>
    <row r="25" spans="1:7" x14ac:dyDescent="0.2">
      <c r="A25" s="5"/>
      <c r="B25" s="4"/>
      <c r="C25" s="4"/>
      <c r="D25" s="4"/>
      <c r="E25" s="4"/>
      <c r="F25" s="4"/>
      <c r="G25" s="3"/>
    </row>
    <row r="26" spans="1:7" x14ac:dyDescent="0.2">
      <c r="B26" s="2" t="s">
        <v>0</v>
      </c>
      <c r="C26" s="2"/>
      <c r="D26" s="2"/>
      <c r="E26" s="2"/>
      <c r="F26" s="2"/>
      <c r="G26" s="2"/>
    </row>
  </sheetData>
  <sheetProtection formatCells="0" formatColumns="0" formatRows="0" autoFilter="0"/>
  <mergeCells count="2">
    <mergeCell ref="A1:G1"/>
    <mergeCell ref="B26:G26"/>
  </mergeCells>
  <printOptions horizontalCentered="1"/>
  <pageMargins left="0.78740157480314965" right="0.59055118110236227" top="0.78740157480314965" bottom="0.78740157480314965" header="0.31496062992125984" footer="0.31496062992125984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Moises</dc:creator>
  <cp:lastModifiedBy>Moises</cp:lastModifiedBy>
  <dcterms:created xsi:type="dcterms:W3CDTF">2021-04-16T20:31:33Z</dcterms:created>
  <dcterms:modified xsi:type="dcterms:W3CDTF">2021-04-16T20:31:51Z</dcterms:modified>
</cp:coreProperties>
</file>