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13_ncr:1_{385CA860-6C55-4183-B3B6-67FCDD39BF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<sst xmlns="http://schemas.openxmlformats.org/spreadsheetml/2006/main" count="127" uniqueCount="126">
  <si>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</si>
  <si>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</si>
  <si>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</si>
  <si>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</si>
  <si>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</si>
  <si>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</si>
  <si>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</si>
  <si>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</si>
  <si>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</si>
  <si>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</si>
  <si>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</si>
  <si>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</si>
  <si>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</si>
  <si>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</si>
  <si>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</si>
  <si>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</si>
  <si>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</si>
  <si>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</si>
  <si>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</si>
  <si>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</si>
  <si>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</si>
  <si>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</si>
  <si>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</si>
  <si>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</si>
  <si>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</si>
  <si>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</si>
  <si>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</si>
  <si>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</si>
  <si>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</si>
  <si>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</si>
  <si>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</si>
  <si>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</si>
  <si>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</si>
  <si>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</si>
  <si>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</si>
  <si>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</si>
  <si>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</si>
  <si>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</si>
  <si>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</si>
  <si>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</si>
  <si>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</si>
  <si>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</si>
  <si>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</si>
  <si>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</si>
  <si>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</si>
  <si>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</si>
  <si>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</si>
  <si>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</si>
  <si>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</si>
  <si>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</si>
  <si>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</si>
  <si>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</si>
  <si>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</si>
  <si>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</si>
  <si>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</si>
  <si>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</si>
  <si>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</si>
  <si>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</si>
  <si>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</si>
  <si>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</si>
  <si>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</si>
  <si>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</si>
  <si>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</si>
  <si>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</si>
  <si>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</si>
  <si>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</si>
  <si>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</si>
  <si>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</si>
  <si>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</si>
  <si>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</si>
  <si>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</si>
  <si>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</si>
  <si>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</si>
  <si>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</si>
  <si>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</si>
  <si>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</si>
  <si>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</si>
  <si>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</si>
  <si>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</si>
  <si>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</si>
  <si>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</si>
  <si>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</si>
  <si>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</si>
  <si>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</si>
  <si>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</si>
  <si>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</si>
  <si>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</si>
  <si>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</si>
  <si>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</si>
  <si>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</si>
  <si>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</si>
  <si>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</si>
  <si>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</si>
  <si>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</si>
  <si>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</si>
  <si>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</si>
  <si>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</si>
  <si>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</si>
  <si>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</si>
  <si>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</si>
  <si>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</si>
  <si>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</si>
  <si>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</si>
  <si>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</si>
  <si>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</si>
  <si>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</si>
  <si>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</si>
  <si>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</si>
  <si>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</si>
  <si>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</si>
  <si>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</si>
  <si>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</si>
  <si>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</si>
  <si>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</si>
  <si>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</si>
  <si>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</si>
  <si>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</si>
  <si>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</si>
  <si>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</si>
  <si>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</si>
  <si>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</si>
  <si>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</si>
  <si>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TECNOLOGICO SUPERIOR DE IRAPUATO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</si>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</sst>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53" zoomScaleNormal="100" workbookViewId="0">
      <selection activeCell="C76" sqref="C76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104192694</v>
      </c>
      <c r="C9" s="26">
        <f>SUM(C10:C16)</f>
        <v>85641904.159999996</v>
      </c>
      <c r="D9" s="15" t="s">
        <v>10</v>
      </c>
      <c r="E9" s="26">
        <f>SUM(E10:E18)</f>
        <v>13139042.169999998</v>
      </c>
      <c r="F9" s="26">
        <f>SUM(F10:F18)</f>
        <v>12894157.25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4386465.79</v>
      </c>
      <c r="F10" s="29">
        <v>7793364.2199999997</v>
      </c>
    </row>
    <row r="11" spans="1:6" x14ac:dyDescent="0.25">
      <c r="A11" s="10" t="s">
        <v>13</v>
      </c>
      <c r="B11" s="29">
        <v>41931499.469999999</v>
      </c>
      <c r="C11" s="29">
        <v>28009198.780000001</v>
      </c>
      <c r="D11" s="16" t="s">
        <v>14</v>
      </c>
      <c r="E11" s="29">
        <v>0</v>
      </c>
      <c r="F11" s="29">
        <v>96268.03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62261194.530000001</v>
      </c>
      <c r="C13" s="29">
        <v>57632705.380000003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8194624.8399999999</v>
      </c>
      <c r="F16" s="29">
        <v>4446573.46</v>
      </c>
    </row>
    <row r="17" spans="1:6" x14ac:dyDescent="0.25">
      <c r="A17" s="9" t="s">
        <v>25</v>
      </c>
      <c r="B17" s="26">
        <f>SUM(B18:B24)</f>
        <v>13663055.060000001</v>
      </c>
      <c r="C17" s="26">
        <f>SUM(C18:C24)</f>
        <v>17688616.620000001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13640234.67</v>
      </c>
      <c r="C18" s="29">
        <v>17598931.300000001</v>
      </c>
      <c r="D18" s="16" t="s">
        <v>28</v>
      </c>
      <c r="E18" s="29">
        <v>557951.54</v>
      </c>
      <c r="F18" s="29">
        <v>557951.54</v>
      </c>
    </row>
    <row r="19" spans="1:6" x14ac:dyDescent="0.25">
      <c r="A19" s="10" t="s">
        <v>29</v>
      </c>
      <c r="B19" s="29">
        <v>0</v>
      </c>
      <c r="C19" s="29">
        <v>20987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22820.39</v>
      </c>
      <c r="C20" s="29">
        <v>68698.320000000007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16184936.359999999</v>
      </c>
      <c r="C25" s="26">
        <f>SUM(C26:C30)</f>
        <v>1583373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1554.02</v>
      </c>
      <c r="C26" s="29">
        <v>97822.05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16183382.34</v>
      </c>
      <c r="C29" s="29">
        <v>1485550.95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6048.86</v>
      </c>
      <c r="C31" s="26">
        <f>SUM(C32:C36)</f>
        <v>6048.86</v>
      </c>
      <c r="D31" s="15" t="s">
        <v>54</v>
      </c>
      <c r="E31" s="26">
        <f>SUM(E32:E37)</f>
        <v>27200</v>
      </c>
      <c r="F31" s="26">
        <f>SUM(F32:F37)</f>
        <v>24700</v>
      </c>
    </row>
    <row r="32" spans="1:6" x14ac:dyDescent="0.25">
      <c r="A32" s="10" t="s">
        <v>55</v>
      </c>
      <c r="B32" s="29">
        <v>6048.86</v>
      </c>
      <c r="C32" s="29">
        <v>6048.86</v>
      </c>
      <c r="D32" s="16" t="s">
        <v>56</v>
      </c>
      <c r="E32" s="29">
        <v>27200</v>
      </c>
      <c r="F32" s="29">
        <v>24700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147358</v>
      </c>
      <c r="C41" s="26">
        <f>SUM(C42:C45)</f>
        <v>147358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147358</v>
      </c>
      <c r="C42" s="29">
        <v>147358</v>
      </c>
      <c r="D42" s="15" t="s">
        <v>76</v>
      </c>
      <c r="E42" s="26">
        <f>SUM(E43:E45)</f>
        <v>7.0000000000000007E-2</v>
      </c>
      <c r="F42" s="26">
        <f>SUM(F43:F45)</f>
        <v>0.11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7.0000000000000007E-2</v>
      </c>
      <c r="F45" s="29">
        <v>0.11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134194092.28</v>
      </c>
      <c r="C47" s="28">
        <f>C9+C17+C25+C31+C37+C38+C41</f>
        <v>105067300.64</v>
      </c>
      <c r="D47" s="18" t="s">
        <v>84</v>
      </c>
      <c r="E47" s="28">
        <f>E9+E19+E23+E26+E27+E31+E38+E42</f>
        <v>13166242.239999998</v>
      </c>
      <c r="F47" s="28">
        <f>F9+F19+F23+F26+F27+F31+F38+F42</f>
        <v>12918857.359999999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367759613.88</v>
      </c>
      <c r="C52" s="29">
        <v>361853691.25999999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192641311.03999999</v>
      </c>
      <c r="C53" s="29">
        <v>182507048.84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-157453256.59</v>
      </c>
      <c r="C55" s="29">
        <v>-155841402.58000001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13166242.239999998</v>
      </c>
      <c r="F59" s="28">
        <f>F47+F57</f>
        <v>12918857.359999999</v>
      </c>
    </row>
    <row r="60" spans="1:6" x14ac:dyDescent="0.25">
      <c r="A60" s="11" t="s">
        <v>104</v>
      </c>
      <c r="B60" s="28">
        <f>SUM(B50:B58)</f>
        <v>402947668.32999992</v>
      </c>
      <c r="C60" s="28">
        <f>SUM(C50:C58)</f>
        <v>388519337.51999998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537141760.6099999</v>
      </c>
      <c r="C62" s="28">
        <f>SUM(C47+C60)</f>
        <v>493586638.15999997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516482080.27000004</v>
      </c>
      <c r="F63" s="26">
        <f>SUM(F64:F66)</f>
        <v>478139473.60000002</v>
      </c>
    </row>
    <row r="64" spans="1:6" x14ac:dyDescent="0.25">
      <c r="A64" s="7"/>
      <c r="B64" s="24"/>
      <c r="C64" s="24"/>
      <c r="D64" s="15" t="s">
        <v>108</v>
      </c>
      <c r="E64" s="29">
        <v>516300064.17000002</v>
      </c>
      <c r="F64" s="29">
        <v>477957457.5</v>
      </c>
    </row>
    <row r="65" spans="1:6" x14ac:dyDescent="0.25">
      <c r="A65" s="7"/>
      <c r="B65" s="24"/>
      <c r="C65" s="24"/>
      <c r="D65" s="19" t="s">
        <v>109</v>
      </c>
      <c r="E65" s="29">
        <v>182016.1</v>
      </c>
      <c r="F65" s="29">
        <v>182016.1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7493438.1000000006</v>
      </c>
      <c r="F68" s="26">
        <f>SUM(F69:F73)</f>
        <v>2528307.2800000021</v>
      </c>
    </row>
    <row r="69" spans="1:6" x14ac:dyDescent="0.25">
      <c r="A69" s="12"/>
      <c r="B69" s="24"/>
      <c r="C69" s="24"/>
      <c r="D69" s="15" t="s">
        <v>112</v>
      </c>
      <c r="E69" s="29">
        <v>15249256.800000001</v>
      </c>
      <c r="F69" s="29">
        <v>17495183.670000002</v>
      </c>
    </row>
    <row r="70" spans="1:6" x14ac:dyDescent="0.25">
      <c r="A70" s="12"/>
      <c r="B70" s="24"/>
      <c r="C70" s="24"/>
      <c r="D70" s="15" t="s">
        <v>113</v>
      </c>
      <c r="E70" s="29">
        <v>-9959060.5800000001</v>
      </c>
      <c r="F70" s="29">
        <v>-17170118.27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2203241.88</v>
      </c>
      <c r="F72" s="29">
        <v>2203241.88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523975518.37000006</v>
      </c>
      <c r="F79" s="28">
        <f>F63+F68+F75</f>
        <v>480667780.88000005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537141760.61000001</v>
      </c>
      <c r="F81" s="28">
        <f>F59+F79</f>
        <v>493586638.24000007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30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Carolina Guzmán Noria</cp:lastModifiedBy>
  <cp:lastPrinted>2025-01-28T19:51:11Z</cp:lastPrinted>
  <dcterms:created xsi:type="dcterms:W3CDTF">2018-11-20T17:29:30Z</dcterms:created>
  <dcterms:modified xsi:type="dcterms:W3CDTF">2025-01-28T19:51:15Z</dcterms:modified>
</cp:coreProperties>
</file>