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ogramatica\"/>
    </mc:Choice>
  </mc:AlternateContent>
  <bookViews>
    <workbookView xWindow="0" yWindow="0" windowWidth="24000" windowHeight="9735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L79" i="1" s="1"/>
  <c r="J79" i="1"/>
  <c r="I79" i="1"/>
  <c r="M79" i="1" s="1"/>
  <c r="H79" i="1"/>
  <c r="G79" i="1"/>
  <c r="K72" i="1"/>
  <c r="K81" i="1" s="1"/>
  <c r="J72" i="1"/>
  <c r="J81" i="1" s="1"/>
  <c r="I72" i="1"/>
  <c r="H72" i="1"/>
  <c r="H81" i="1" s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72" i="1" l="1"/>
  <c r="G81" i="1" s="1"/>
  <c r="I81" i="1"/>
  <c r="M81" i="1"/>
  <c r="L81" i="1"/>
  <c r="L72" i="1"/>
  <c r="M72" i="1"/>
</calcChain>
</file>

<file path=xl/sharedStrings.xml><?xml version="1.0" encoding="utf-8"?>
<sst xmlns="http://schemas.openxmlformats.org/spreadsheetml/2006/main" count="121" uniqueCount="76">
  <si>
    <t>INSTITUTO TECNOLOGICO SUPERIOR DE IRAPUATO
Programas y Proyectos de Inversión
Del 1 de Enero al 30 de Junio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</si>
  <si>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</si>
  <si>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</si>
  <si>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</si>
  <si>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</si>
  <si>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</si>
  <si>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</si>
  <si>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</si>
  <si>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</si>
  <si>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</si>
  <si>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</si>
  <si>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</si>
  <si>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</si>
  <si>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</si>
  <si>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</si>
  <si>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</si>
  <si>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</si>
  <si>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</si>
  <si>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</si>
  <si>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</si>
  <si>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</si>
  <si>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</si>
  <si>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PROPORCIONA UN SOPORTE TECNOLÓGICO ACORDE A LAS NECESIDADES PARA DESARROLLAR EL PROCESO EDUCATIVO</t>
  </si>
  <si>
    <t>OTROS MOBILIARIOS Y EQUIPOS DE ADMINISTRACION</t>
  </si>
  <si>
    <t>EQUIPO Y APARATOS AUDIOVISUALES</t>
  </si>
  <si>
    <t>EQUIPOS DE GENERACION ELECTRICA, APARATOS Y ACCESO</t>
  </si>
  <si>
    <t>G1147</t>
  </si>
  <si>
    <t>PROPORCIONAR UNA DIRECTIZ DE CRECIMIENTO DE LA INSTITUCIÓN A MEDIANO PLAZO, GENERANDO UN DOCUMENTO C</t>
  </si>
  <si>
    <t>P0464</t>
  </si>
  <si>
    <t>ADMINISTRACIÓN Y REALIZACIÓN DE LAS PRÁCTICAS DE LABORATORIOS DE LOS ALUMNOS DE ITESI PLANTEL IRAPUA</t>
  </si>
  <si>
    <t>EQUIPO MEDICO Y DE LABORATORIO</t>
  </si>
  <si>
    <t>P0466.0401</t>
  </si>
  <si>
    <t>DOCENTE JOSE JUAN ALFARO RODRÍGUEZ-PRODEP- 2021</t>
  </si>
  <si>
    <t>P0466.0402</t>
  </si>
  <si>
    <t>DOCENTE JAZMÍN CORTEZ GONZÁLEZ-PRODEP-2021</t>
  </si>
  <si>
    <t>P0466.0403</t>
  </si>
  <si>
    <t>DOCENTE ADOLFO RAFAEL LÓPEZ NÚÑEZ-PRODEP-2021</t>
  </si>
  <si>
    <t>P0466.0404</t>
  </si>
  <si>
    <t>DOCENTE RODOLFO MURRIETA DUEÑAS-PRODEP-2021</t>
  </si>
  <si>
    <t>P0466.0405</t>
  </si>
  <si>
    <t>DOCENTE NOE ALEJANDRO OJEDA AGUIRRE-PRODEP-2021</t>
  </si>
  <si>
    <t>P0466.0406</t>
  </si>
  <si>
    <t>DOCENTE GERALDO ALBERICO PÉREZ LLAMAS-PRODEP-2021</t>
  </si>
  <si>
    <t>P0468</t>
  </si>
  <si>
    <t>ADMINISTRACIÓN E IMPARTICIÓN DE LAS ACTIVIDADES PARA LA FORMACIÓN INTEGRAL DE LOS ESTUDIANTES.</t>
  </si>
  <si>
    <t>BIENES ARTISTICOS, CULTURALES Y CIENTIFICOS</t>
  </si>
  <si>
    <t>OTRO MOBILIARIO Y EQUIPO EDUCACIONAL Y RECREATIVO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</si>
  <si>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</si>
  <si>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</si>
  <si>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</si>
  <si>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</si>
  <si>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INSTITUCIÓN.</t>
  </si>
  <si>
    <t>P0473</t>
  </si>
  <si>
    <t>CONSERVACIÓN DE LA INFRAESTRUCTURA EDUCATIVA DE LA INSTITUCIÓN.</t>
  </si>
  <si>
    <t>MUEBLES, EXCEPTO DE OFICINA Y ESTANTERIA</t>
  </si>
  <si>
    <t>MAQUINARIA Y EQUIPO INDUSTRIAL</t>
  </si>
  <si>
    <t>EQUIPO DE COMUNICACION Y TELECOMUNICACION</t>
  </si>
  <si>
    <t>HERRAMIENTAS Y MAQUINAS-HERRAMIENTA</t>
  </si>
  <si>
    <t>P0475</t>
  </si>
  <si>
    <t>OFERTAR UN CATALOGO SERVICIOS DE CALIDAD AL SECTOR PRODUCTIVO Y PUBLICO EN GENERAL DE LA REGIÓN.</t>
  </si>
  <si>
    <t>P2555</t>
  </si>
  <si>
    <t>ADMINISTRACIÓN E IMPARTICIÓN DE LOS SERVICIOS EDUCATIVOS EXISTENTES DEL ITESI EXTENSIÓN SAN JOSÉ ITU</t>
  </si>
  <si>
    <t>P2557</t>
  </si>
  <si>
    <t>ADMINISTRACIÓN E IMPARTICIÓN DE LOS SERVICIOS EDUCATIVOS EXISTENTES DEL ITESI EXTENSIÓN TARIMORO.</t>
  </si>
  <si>
    <t>P2558</t>
  </si>
  <si>
    <t>ADMINISTRACIÓN E IMPARTICIÓN DE LOS SERVICIOS EDUCATIVOS EXISTENTES DEL ITESI EXTENSIÓN CUERÁMARO</t>
  </si>
  <si>
    <t>MAQUINARIA Y EQUIPO AGROPECUARIO</t>
  </si>
  <si>
    <t>P2604</t>
  </si>
  <si>
    <t>ADMINISTRACIÓN E IMPARTICIÓN DE ACTIVIDADES DEPORTIVAS, RECREATIVAS, CULTURALES Y ARTÍSTICAS DE ITES</t>
  </si>
  <si>
    <t>EQUIPO DE DEFENSA Y SEGURIDAD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</si>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</sst>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43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left" vertical="center" wrapText="1"/>
    </xf>
    <xf numFmtId="43" fontId="7" fillId="6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7" xfId="3"/>
    <cellStyle name="Normal" xfId="0" builtinId="0"/>
    <cellStyle name="Normal 26" xfId="2"/>
    <cellStyle name="Normal 3 13" xfId="1"/>
    <cellStyle name="Porcentaje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M83"/>
  <sheetViews>
    <sheetView showGridLines="0" tabSelected="1" workbookViewId="0">
      <selection activeCell="D8" sqref="D8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90" customWidth="1"/>
    <col min="6" max="6" width="42.85546875" style="4" customWidth="1"/>
    <col min="7" max="9" width="11.710937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2.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69" si="0">+H9</f>
        <v>0</v>
      </c>
      <c r="H9" s="51">
        <v>0</v>
      </c>
      <c r="I9" s="51">
        <v>30000</v>
      </c>
      <c r="J9" s="51">
        <v>0</v>
      </c>
      <c r="K9" s="51">
        <v>0</v>
      </c>
      <c r="L9" s="52">
        <f t="shared" ref="L9:L69" si="1">IFERROR(K9/H9,0)</f>
        <v>0</v>
      </c>
      <c r="M9" s="53">
        <f t="shared" ref="M9:M69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660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45615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33.7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491589.28</v>
      </c>
      <c r="H12" s="51">
        <v>491589.28</v>
      </c>
      <c r="I12" s="51">
        <v>1517089.28</v>
      </c>
      <c r="J12" s="51">
        <v>234679.66</v>
      </c>
      <c r="K12" s="51">
        <v>234679.66</v>
      </c>
      <c r="L12" s="52">
        <f t="shared" si="1"/>
        <v>0.47738970223272564</v>
      </c>
      <c r="M12" s="53">
        <f t="shared" si="2"/>
        <v>0.15469073777912398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19.600000000000001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0</v>
      </c>
      <c r="H14" s="51">
        <v>0</v>
      </c>
      <c r="I14" s="51">
        <v>13432.76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/>
      <c r="C15" s="48"/>
      <c r="D15" s="49"/>
      <c r="E15" s="44">
        <v>5660</v>
      </c>
      <c r="F15" s="45" t="s">
        <v>25</v>
      </c>
      <c r="G15" s="50">
        <f t="shared" si="0"/>
        <v>410228</v>
      </c>
      <c r="H15" s="51">
        <v>410228</v>
      </c>
      <c r="I15" s="51">
        <v>410228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26</v>
      </c>
      <c r="C16" s="48"/>
      <c r="D16" s="49" t="s">
        <v>27</v>
      </c>
      <c r="E16" s="44">
        <v>5110</v>
      </c>
      <c r="F16" s="45" t="s">
        <v>18</v>
      </c>
      <c r="G16" s="50">
        <f t="shared" si="0"/>
        <v>17100</v>
      </c>
      <c r="H16" s="51">
        <v>17100</v>
      </c>
      <c r="I16" s="51">
        <v>17100</v>
      </c>
      <c r="J16" s="51">
        <v>0</v>
      </c>
      <c r="K16" s="51">
        <v>0</v>
      </c>
      <c r="L16" s="52">
        <f t="shared" si="1"/>
        <v>0</v>
      </c>
      <c r="M16" s="53">
        <f t="shared" si="2"/>
        <v>0</v>
      </c>
    </row>
    <row r="17" spans="2:13" ht="33.75" x14ac:dyDescent="0.2">
      <c r="B17" s="47" t="s">
        <v>28</v>
      </c>
      <c r="C17" s="48"/>
      <c r="D17" s="49" t="s">
        <v>29</v>
      </c>
      <c r="E17" s="44">
        <v>5110</v>
      </c>
      <c r="F17" s="45" t="s">
        <v>18</v>
      </c>
      <c r="G17" s="50">
        <f t="shared" si="0"/>
        <v>0</v>
      </c>
      <c r="H17" s="51">
        <v>0</v>
      </c>
      <c r="I17" s="51">
        <v>879000</v>
      </c>
      <c r="J17" s="51">
        <v>60528.56</v>
      </c>
      <c r="K17" s="51">
        <v>60528.56</v>
      </c>
      <c r="L17" s="52">
        <f t="shared" si="1"/>
        <v>0</v>
      </c>
      <c r="M17" s="53">
        <f t="shared" si="2"/>
        <v>6.8860705346985213E-2</v>
      </c>
    </row>
    <row r="18" spans="2:13" ht="22.5" x14ac:dyDescent="0.2">
      <c r="B18" s="47"/>
      <c r="C18" s="48"/>
      <c r="D18" s="49"/>
      <c r="E18" s="44">
        <v>5150</v>
      </c>
      <c r="F18" s="45" t="s">
        <v>19</v>
      </c>
      <c r="G18" s="50">
        <f t="shared" si="0"/>
        <v>0</v>
      </c>
      <c r="H18" s="51">
        <v>0</v>
      </c>
      <c r="I18" s="51">
        <v>8500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5190</v>
      </c>
      <c r="F19" s="45" t="s">
        <v>23</v>
      </c>
      <c r="G19" s="50">
        <f t="shared" si="0"/>
        <v>0</v>
      </c>
      <c r="H19" s="51">
        <v>0</v>
      </c>
      <c r="I19" s="51">
        <v>38000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5210</v>
      </c>
      <c r="F20" s="45" t="s">
        <v>24</v>
      </c>
      <c r="G20" s="50">
        <f t="shared" si="0"/>
        <v>0</v>
      </c>
      <c r="H20" s="51">
        <v>0</v>
      </c>
      <c r="I20" s="51">
        <v>100080</v>
      </c>
      <c r="J20" s="51">
        <v>0</v>
      </c>
      <c r="K20" s="51">
        <v>0</v>
      </c>
      <c r="L20" s="52">
        <f t="shared" si="1"/>
        <v>0</v>
      </c>
      <c r="M20" s="53">
        <f t="shared" si="2"/>
        <v>0</v>
      </c>
    </row>
    <row r="21" spans="2:13" x14ac:dyDescent="0.2">
      <c r="B21" s="47"/>
      <c r="C21" s="48"/>
      <c r="D21" s="49"/>
      <c r="E21" s="44">
        <v>5310</v>
      </c>
      <c r="F21" s="45" t="s">
        <v>30</v>
      </c>
      <c r="G21" s="50">
        <f t="shared" si="0"/>
        <v>305321</v>
      </c>
      <c r="H21" s="51">
        <v>305321</v>
      </c>
      <c r="I21" s="51">
        <v>519592.77</v>
      </c>
      <c r="J21" s="51">
        <v>0</v>
      </c>
      <c r="K21" s="51">
        <v>0</v>
      </c>
      <c r="L21" s="52">
        <f t="shared" si="1"/>
        <v>0</v>
      </c>
      <c r="M21" s="53">
        <f t="shared" si="2"/>
        <v>0</v>
      </c>
    </row>
    <row r="22" spans="2:13" ht="22.5" x14ac:dyDescent="0.2">
      <c r="B22" s="47"/>
      <c r="C22" s="48"/>
      <c r="D22" s="49"/>
      <c r="E22" s="44">
        <v>5660</v>
      </c>
      <c r="F22" s="45" t="s">
        <v>25</v>
      </c>
      <c r="G22" s="50">
        <f t="shared" si="0"/>
        <v>400000</v>
      </c>
      <c r="H22" s="51">
        <v>400000</v>
      </c>
      <c r="I22" s="51">
        <v>762321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ht="22.5" x14ac:dyDescent="0.2">
      <c r="B23" s="47" t="s">
        <v>31</v>
      </c>
      <c r="C23" s="48"/>
      <c r="D23" s="49" t="s">
        <v>32</v>
      </c>
      <c r="E23" s="44">
        <v>5660</v>
      </c>
      <c r="F23" s="45" t="s">
        <v>25</v>
      </c>
      <c r="G23" s="50">
        <f t="shared" si="0"/>
        <v>0</v>
      </c>
      <c r="H23" s="51">
        <v>0</v>
      </c>
      <c r="I23" s="51">
        <v>9160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x14ac:dyDescent="0.2">
      <c r="B24" s="47" t="s">
        <v>33</v>
      </c>
      <c r="C24" s="48"/>
      <c r="D24" s="49" t="s">
        <v>34</v>
      </c>
      <c r="E24" s="44">
        <v>5210</v>
      </c>
      <c r="F24" s="45" t="s">
        <v>24</v>
      </c>
      <c r="G24" s="50">
        <f t="shared" si="0"/>
        <v>0</v>
      </c>
      <c r="H24" s="51">
        <v>0</v>
      </c>
      <c r="I24" s="51">
        <v>23000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 t="s">
        <v>35</v>
      </c>
      <c r="C25" s="48"/>
      <c r="D25" s="49" t="s">
        <v>36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16000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ht="22.5" x14ac:dyDescent="0.2">
      <c r="B26" s="47"/>
      <c r="C26" s="48"/>
      <c r="D26" s="49"/>
      <c r="E26" s="44">
        <v>5660</v>
      </c>
      <c r="F26" s="45" t="s">
        <v>25</v>
      </c>
      <c r="G26" s="50">
        <f t="shared" si="0"/>
        <v>0</v>
      </c>
      <c r="H26" s="51">
        <v>0</v>
      </c>
      <c r="I26" s="51">
        <v>14000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37</v>
      </c>
      <c r="C27" s="48"/>
      <c r="D27" s="49" t="s">
        <v>38</v>
      </c>
      <c r="E27" s="44">
        <v>5210</v>
      </c>
      <c r="F27" s="45" t="s">
        <v>24</v>
      </c>
      <c r="G27" s="50">
        <f t="shared" si="0"/>
        <v>0</v>
      </c>
      <c r="H27" s="51">
        <v>0</v>
      </c>
      <c r="I27" s="51">
        <v>23000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 t="s">
        <v>39</v>
      </c>
      <c r="C28" s="48"/>
      <c r="D28" s="49" t="s">
        <v>40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30000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ht="22.5" x14ac:dyDescent="0.2">
      <c r="B29" s="47" t="s">
        <v>41</v>
      </c>
      <c r="C29" s="48"/>
      <c r="D29" s="49" t="s">
        <v>42</v>
      </c>
      <c r="E29" s="44">
        <v>5110</v>
      </c>
      <c r="F29" s="45" t="s">
        <v>18</v>
      </c>
      <c r="G29" s="50">
        <f t="shared" si="0"/>
        <v>0</v>
      </c>
      <c r="H29" s="51">
        <v>0</v>
      </c>
      <c r="I29" s="51">
        <v>50000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ht="22.5" x14ac:dyDescent="0.2">
      <c r="B30" s="47"/>
      <c r="C30" s="48"/>
      <c r="D30" s="49"/>
      <c r="E30" s="44">
        <v>5150</v>
      </c>
      <c r="F30" s="45" t="s">
        <v>19</v>
      </c>
      <c r="G30" s="50">
        <f t="shared" si="0"/>
        <v>0</v>
      </c>
      <c r="H30" s="51">
        <v>0</v>
      </c>
      <c r="I30" s="51">
        <v>150000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ht="22.5" x14ac:dyDescent="0.2">
      <c r="B31" s="47" t="s">
        <v>43</v>
      </c>
      <c r="C31" s="48"/>
      <c r="D31" s="49" t="s">
        <v>44</v>
      </c>
      <c r="E31" s="44">
        <v>5110</v>
      </c>
      <c r="F31" s="45" t="s">
        <v>18</v>
      </c>
      <c r="G31" s="50">
        <f t="shared" si="0"/>
        <v>0</v>
      </c>
      <c r="H31" s="51">
        <v>0</v>
      </c>
      <c r="I31" s="51">
        <v>286000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x14ac:dyDescent="0.2">
      <c r="B32" s="47"/>
      <c r="C32" s="48"/>
      <c r="D32" s="49"/>
      <c r="E32" s="44">
        <v>5130</v>
      </c>
      <c r="F32" s="45" t="s">
        <v>45</v>
      </c>
      <c r="G32" s="50">
        <f t="shared" si="0"/>
        <v>0</v>
      </c>
      <c r="H32" s="51">
        <v>0</v>
      </c>
      <c r="I32" s="51">
        <v>8000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ht="22.5" x14ac:dyDescent="0.2">
      <c r="B33" s="47"/>
      <c r="C33" s="48"/>
      <c r="D33" s="49"/>
      <c r="E33" s="44">
        <v>5150</v>
      </c>
      <c r="F33" s="45" t="s">
        <v>19</v>
      </c>
      <c r="G33" s="50">
        <f t="shared" si="0"/>
        <v>0</v>
      </c>
      <c r="H33" s="51">
        <v>0</v>
      </c>
      <c r="I33" s="51">
        <v>5700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x14ac:dyDescent="0.2">
      <c r="B34" s="47"/>
      <c r="C34" s="48"/>
      <c r="D34" s="49"/>
      <c r="E34" s="44">
        <v>5210</v>
      </c>
      <c r="F34" s="45" t="s">
        <v>24</v>
      </c>
      <c r="G34" s="50">
        <f t="shared" si="0"/>
        <v>18000</v>
      </c>
      <c r="H34" s="51">
        <v>18000</v>
      </c>
      <c r="I34" s="51">
        <v>18000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ht="22.5" x14ac:dyDescent="0.2">
      <c r="B35" s="47"/>
      <c r="C35" s="48"/>
      <c r="D35" s="49"/>
      <c r="E35" s="44">
        <v>5290</v>
      </c>
      <c r="F35" s="45" t="s">
        <v>46</v>
      </c>
      <c r="G35" s="50">
        <f t="shared" si="0"/>
        <v>8000</v>
      </c>
      <c r="H35" s="51">
        <v>8000</v>
      </c>
      <c r="I35" s="51">
        <v>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x14ac:dyDescent="0.2">
      <c r="B36" s="47"/>
      <c r="C36" s="48"/>
      <c r="D36" s="49"/>
      <c r="E36" s="44">
        <v>5690</v>
      </c>
      <c r="F36" s="45" t="s">
        <v>47</v>
      </c>
      <c r="G36" s="50">
        <f t="shared" si="0"/>
        <v>0</v>
      </c>
      <c r="H36" s="51">
        <v>0</v>
      </c>
      <c r="I36" s="51">
        <v>412087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ht="33.75" x14ac:dyDescent="0.2">
      <c r="B37" s="47" t="s">
        <v>48</v>
      </c>
      <c r="C37" s="48"/>
      <c r="D37" s="49" t="s">
        <v>49</v>
      </c>
      <c r="E37" s="44">
        <v>5110</v>
      </c>
      <c r="F37" s="45" t="s">
        <v>18</v>
      </c>
      <c r="G37" s="50">
        <f t="shared" si="0"/>
        <v>250000</v>
      </c>
      <c r="H37" s="51">
        <v>250000</v>
      </c>
      <c r="I37" s="51">
        <v>500000</v>
      </c>
      <c r="J37" s="51">
        <v>99075.6</v>
      </c>
      <c r="K37" s="51">
        <v>99075.6</v>
      </c>
      <c r="L37" s="52">
        <f t="shared" si="1"/>
        <v>0.3963024</v>
      </c>
      <c r="M37" s="53">
        <f t="shared" si="2"/>
        <v>0.1981512</v>
      </c>
    </row>
    <row r="38" spans="2:13" ht="22.5" x14ac:dyDescent="0.2">
      <c r="B38" s="47" t="s">
        <v>50</v>
      </c>
      <c r="C38" s="48"/>
      <c r="D38" s="49" t="s">
        <v>51</v>
      </c>
      <c r="E38" s="44">
        <v>5110</v>
      </c>
      <c r="F38" s="45" t="s">
        <v>18</v>
      </c>
      <c r="G38" s="50">
        <f t="shared" si="0"/>
        <v>0</v>
      </c>
      <c r="H38" s="51">
        <v>0</v>
      </c>
      <c r="I38" s="51">
        <v>0.1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ht="22.5" x14ac:dyDescent="0.2">
      <c r="B39" s="47" t="s">
        <v>52</v>
      </c>
      <c r="C39" s="48"/>
      <c r="D39" s="49" t="s">
        <v>53</v>
      </c>
      <c r="E39" s="44">
        <v>5110</v>
      </c>
      <c r="F39" s="45" t="s">
        <v>18</v>
      </c>
      <c r="G39" s="50">
        <f t="shared" si="0"/>
        <v>0</v>
      </c>
      <c r="H39" s="51">
        <v>0</v>
      </c>
      <c r="I39" s="51">
        <v>2530269.5699999998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5120</v>
      </c>
      <c r="F40" s="45" t="s">
        <v>54</v>
      </c>
      <c r="G40" s="50">
        <f t="shared" si="0"/>
        <v>0</v>
      </c>
      <c r="H40" s="51">
        <v>0</v>
      </c>
      <c r="I40" s="51">
        <v>1500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x14ac:dyDescent="0.2">
      <c r="B41" s="47"/>
      <c r="C41" s="48"/>
      <c r="D41" s="49"/>
      <c r="E41" s="44">
        <v>5190</v>
      </c>
      <c r="F41" s="45" t="s">
        <v>23</v>
      </c>
      <c r="G41" s="50">
        <f t="shared" si="0"/>
        <v>261700</v>
      </c>
      <c r="H41" s="51">
        <v>261700</v>
      </c>
      <c r="I41" s="51">
        <v>432200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x14ac:dyDescent="0.2">
      <c r="B42" s="47"/>
      <c r="C42" s="48"/>
      <c r="D42" s="49"/>
      <c r="E42" s="44">
        <v>5210</v>
      </c>
      <c r="F42" s="45" t="s">
        <v>24</v>
      </c>
      <c r="G42" s="50">
        <f t="shared" si="0"/>
        <v>50000</v>
      </c>
      <c r="H42" s="51">
        <v>50000</v>
      </c>
      <c r="I42" s="51">
        <v>101000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x14ac:dyDescent="0.2">
      <c r="B43" s="47"/>
      <c r="C43" s="48"/>
      <c r="D43" s="49"/>
      <c r="E43" s="44">
        <v>5310</v>
      </c>
      <c r="F43" s="45" t="s">
        <v>30</v>
      </c>
      <c r="G43" s="50">
        <f t="shared" si="0"/>
        <v>0</v>
      </c>
      <c r="H43" s="51">
        <v>0</v>
      </c>
      <c r="I43" s="51">
        <v>76300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5410</v>
      </c>
      <c r="F44" s="45" t="s">
        <v>20</v>
      </c>
      <c r="G44" s="50">
        <f t="shared" si="0"/>
        <v>0</v>
      </c>
      <c r="H44" s="51">
        <v>0</v>
      </c>
      <c r="I44" s="51">
        <v>2800000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x14ac:dyDescent="0.2">
      <c r="B45" s="47"/>
      <c r="C45" s="48"/>
      <c r="D45" s="49"/>
      <c r="E45" s="44">
        <v>5620</v>
      </c>
      <c r="F45" s="45" t="s">
        <v>55</v>
      </c>
      <c r="G45" s="50">
        <f t="shared" si="0"/>
        <v>0</v>
      </c>
      <c r="H45" s="51">
        <v>0</v>
      </c>
      <c r="I45" s="51">
        <v>30000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5650</v>
      </c>
      <c r="F46" s="45" t="s">
        <v>56</v>
      </c>
      <c r="G46" s="50">
        <f t="shared" si="0"/>
        <v>16000</v>
      </c>
      <c r="H46" s="51">
        <v>16000</v>
      </c>
      <c r="I46" s="51">
        <v>56550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ht="22.5" x14ac:dyDescent="0.2">
      <c r="B47" s="47"/>
      <c r="C47" s="48"/>
      <c r="D47" s="49"/>
      <c r="E47" s="44">
        <v>5660</v>
      </c>
      <c r="F47" s="45" t="s">
        <v>25</v>
      </c>
      <c r="G47" s="50">
        <f t="shared" si="0"/>
        <v>0</v>
      </c>
      <c r="H47" s="51">
        <v>0</v>
      </c>
      <c r="I47" s="51">
        <v>76000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5670</v>
      </c>
      <c r="F48" s="45" t="s">
        <v>57</v>
      </c>
      <c r="G48" s="50">
        <f t="shared" si="0"/>
        <v>116000</v>
      </c>
      <c r="H48" s="51">
        <v>116000</v>
      </c>
      <c r="I48" s="51">
        <v>125500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33.75" x14ac:dyDescent="0.2">
      <c r="B49" s="47" t="s">
        <v>58</v>
      </c>
      <c r="C49" s="48"/>
      <c r="D49" s="49" t="s">
        <v>59</v>
      </c>
      <c r="E49" s="44">
        <v>5650</v>
      </c>
      <c r="F49" s="45" t="s">
        <v>56</v>
      </c>
      <c r="G49" s="50">
        <f t="shared" si="0"/>
        <v>120000</v>
      </c>
      <c r="H49" s="51">
        <v>120000</v>
      </c>
      <c r="I49" s="51">
        <v>120000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22.5" x14ac:dyDescent="0.2">
      <c r="B50" s="47"/>
      <c r="C50" s="48"/>
      <c r="D50" s="49"/>
      <c r="E50" s="44">
        <v>5660</v>
      </c>
      <c r="F50" s="45" t="s">
        <v>25</v>
      </c>
      <c r="G50" s="50">
        <f t="shared" si="0"/>
        <v>80000</v>
      </c>
      <c r="H50" s="51">
        <v>80000</v>
      </c>
      <c r="I50" s="51">
        <v>80000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ht="33.75" x14ac:dyDescent="0.2">
      <c r="B51" s="47" t="s">
        <v>60</v>
      </c>
      <c r="C51" s="48"/>
      <c r="D51" s="49" t="s">
        <v>61</v>
      </c>
      <c r="E51" s="44">
        <v>5150</v>
      </c>
      <c r="F51" s="45" t="s">
        <v>19</v>
      </c>
      <c r="G51" s="50">
        <f t="shared" si="0"/>
        <v>0</v>
      </c>
      <c r="H51" s="51">
        <v>0</v>
      </c>
      <c r="I51" s="51">
        <v>14028.89</v>
      </c>
      <c r="J51" s="51">
        <v>6378.84</v>
      </c>
      <c r="K51" s="51">
        <v>6378.84</v>
      </c>
      <c r="L51" s="52">
        <f t="shared" si="1"/>
        <v>0</v>
      </c>
      <c r="M51" s="53">
        <f t="shared" si="2"/>
        <v>0.45469313680554913</v>
      </c>
    </row>
    <row r="52" spans="2:13" x14ac:dyDescent="0.2">
      <c r="B52" s="47"/>
      <c r="C52" s="48"/>
      <c r="D52" s="49"/>
      <c r="E52" s="44">
        <v>5210</v>
      </c>
      <c r="F52" s="45" t="s">
        <v>24</v>
      </c>
      <c r="G52" s="50">
        <f t="shared" si="0"/>
        <v>0</v>
      </c>
      <c r="H52" s="51">
        <v>0</v>
      </c>
      <c r="I52" s="51">
        <v>12071.25</v>
      </c>
      <c r="J52" s="51">
        <v>0</v>
      </c>
      <c r="K52" s="51">
        <v>0</v>
      </c>
      <c r="L52" s="52">
        <f t="shared" si="1"/>
        <v>0</v>
      </c>
      <c r="M52" s="53">
        <f t="shared" si="2"/>
        <v>0</v>
      </c>
    </row>
    <row r="53" spans="2:13" ht="22.5" x14ac:dyDescent="0.2">
      <c r="B53" s="47"/>
      <c r="C53" s="48"/>
      <c r="D53" s="49"/>
      <c r="E53" s="44">
        <v>5660</v>
      </c>
      <c r="F53" s="45" t="s">
        <v>25</v>
      </c>
      <c r="G53" s="50">
        <f t="shared" si="0"/>
        <v>0</v>
      </c>
      <c r="H53" s="51">
        <v>0</v>
      </c>
      <c r="I53" s="51">
        <v>297</v>
      </c>
      <c r="J53" s="51">
        <v>0</v>
      </c>
      <c r="K53" s="51">
        <v>0</v>
      </c>
      <c r="L53" s="52">
        <f t="shared" si="1"/>
        <v>0</v>
      </c>
      <c r="M53" s="53">
        <f t="shared" si="2"/>
        <v>0</v>
      </c>
    </row>
    <row r="54" spans="2:13" x14ac:dyDescent="0.2">
      <c r="B54" s="47"/>
      <c r="C54" s="48"/>
      <c r="D54" s="49"/>
      <c r="E54" s="44">
        <v>5670</v>
      </c>
      <c r="F54" s="45" t="s">
        <v>57</v>
      </c>
      <c r="G54" s="50">
        <f t="shared" si="0"/>
        <v>0</v>
      </c>
      <c r="H54" s="51">
        <v>0</v>
      </c>
      <c r="I54" s="51">
        <v>25555.5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x14ac:dyDescent="0.2">
      <c r="B55" s="47"/>
      <c r="C55" s="48"/>
      <c r="D55" s="49"/>
      <c r="E55" s="44">
        <v>5690</v>
      </c>
      <c r="F55" s="45" t="s">
        <v>47</v>
      </c>
      <c r="G55" s="50">
        <f t="shared" si="0"/>
        <v>0</v>
      </c>
      <c r="H55" s="51">
        <v>0</v>
      </c>
      <c r="I55" s="51">
        <v>215075.4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33.75" x14ac:dyDescent="0.2">
      <c r="B56" s="47" t="s">
        <v>62</v>
      </c>
      <c r="C56" s="48"/>
      <c r="D56" s="49" t="s">
        <v>63</v>
      </c>
      <c r="E56" s="44">
        <v>5150</v>
      </c>
      <c r="F56" s="45" t="s">
        <v>19</v>
      </c>
      <c r="G56" s="50">
        <f t="shared" si="0"/>
        <v>50000</v>
      </c>
      <c r="H56" s="51">
        <v>50000</v>
      </c>
      <c r="I56" s="51">
        <v>50000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x14ac:dyDescent="0.2">
      <c r="B57" s="47"/>
      <c r="C57" s="48"/>
      <c r="D57" s="49"/>
      <c r="E57" s="44">
        <v>5190</v>
      </c>
      <c r="F57" s="45" t="s">
        <v>23</v>
      </c>
      <c r="G57" s="50">
        <f t="shared" si="0"/>
        <v>4000</v>
      </c>
      <c r="H57" s="51">
        <v>4000</v>
      </c>
      <c r="I57" s="51">
        <v>4000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5670</v>
      </c>
      <c r="F58" s="45" t="s">
        <v>57</v>
      </c>
      <c r="G58" s="50">
        <f t="shared" si="0"/>
        <v>11500</v>
      </c>
      <c r="H58" s="51">
        <v>11500</v>
      </c>
      <c r="I58" s="51">
        <v>11500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ht="33.75" x14ac:dyDescent="0.2">
      <c r="B59" s="47" t="s">
        <v>64</v>
      </c>
      <c r="C59" s="48"/>
      <c r="D59" s="49" t="s">
        <v>65</v>
      </c>
      <c r="E59" s="44">
        <v>5130</v>
      </c>
      <c r="F59" s="45" t="s">
        <v>45</v>
      </c>
      <c r="G59" s="50">
        <f t="shared" si="0"/>
        <v>0</v>
      </c>
      <c r="H59" s="51">
        <v>0</v>
      </c>
      <c r="I59" s="51">
        <v>1333.08</v>
      </c>
      <c r="J59" s="51">
        <v>0</v>
      </c>
      <c r="K59" s="51">
        <v>0</v>
      </c>
      <c r="L59" s="52">
        <f t="shared" si="1"/>
        <v>0</v>
      </c>
      <c r="M59" s="53">
        <f t="shared" si="2"/>
        <v>0</v>
      </c>
    </row>
    <row r="60" spans="2:13" ht="22.5" x14ac:dyDescent="0.2">
      <c r="B60" s="47"/>
      <c r="C60" s="48"/>
      <c r="D60" s="49"/>
      <c r="E60" s="44">
        <v>5150</v>
      </c>
      <c r="F60" s="45" t="s">
        <v>19</v>
      </c>
      <c r="G60" s="50">
        <f t="shared" si="0"/>
        <v>0</v>
      </c>
      <c r="H60" s="51">
        <v>0</v>
      </c>
      <c r="I60" s="51">
        <v>1470</v>
      </c>
      <c r="J60" s="51">
        <v>0</v>
      </c>
      <c r="K60" s="51">
        <v>0</v>
      </c>
      <c r="L60" s="52">
        <f t="shared" si="1"/>
        <v>0</v>
      </c>
      <c r="M60" s="53">
        <f t="shared" si="2"/>
        <v>0</v>
      </c>
    </row>
    <row r="61" spans="2:13" x14ac:dyDescent="0.2">
      <c r="B61" s="47"/>
      <c r="C61" s="48"/>
      <c r="D61" s="49"/>
      <c r="E61" s="44">
        <v>5190</v>
      </c>
      <c r="F61" s="45" t="s">
        <v>23</v>
      </c>
      <c r="G61" s="50">
        <f t="shared" si="0"/>
        <v>20000</v>
      </c>
      <c r="H61" s="51">
        <v>20000</v>
      </c>
      <c r="I61" s="51">
        <v>20000</v>
      </c>
      <c r="J61" s="51">
        <v>0</v>
      </c>
      <c r="K61" s="51">
        <v>0</v>
      </c>
      <c r="L61" s="52">
        <f t="shared" si="1"/>
        <v>0</v>
      </c>
      <c r="M61" s="53">
        <f t="shared" si="2"/>
        <v>0</v>
      </c>
    </row>
    <row r="62" spans="2:13" x14ac:dyDescent="0.2">
      <c r="B62" s="47"/>
      <c r="C62" s="48"/>
      <c r="D62" s="49"/>
      <c r="E62" s="44">
        <v>5310</v>
      </c>
      <c r="F62" s="45" t="s">
        <v>30</v>
      </c>
      <c r="G62" s="50">
        <f t="shared" si="0"/>
        <v>0</v>
      </c>
      <c r="H62" s="51">
        <v>0</v>
      </c>
      <c r="I62" s="51">
        <v>4935.4399999999996</v>
      </c>
      <c r="J62" s="51">
        <v>0</v>
      </c>
      <c r="K62" s="51">
        <v>0</v>
      </c>
      <c r="L62" s="52">
        <f t="shared" si="1"/>
        <v>0</v>
      </c>
      <c r="M62" s="53">
        <f t="shared" si="2"/>
        <v>0</v>
      </c>
    </row>
    <row r="63" spans="2:13" x14ac:dyDescent="0.2">
      <c r="B63" s="47"/>
      <c r="C63" s="48"/>
      <c r="D63" s="49"/>
      <c r="E63" s="44">
        <v>5610</v>
      </c>
      <c r="F63" s="45" t="s">
        <v>66</v>
      </c>
      <c r="G63" s="50">
        <f t="shared" si="0"/>
        <v>50000</v>
      </c>
      <c r="H63" s="51">
        <v>50000</v>
      </c>
      <c r="I63" s="51">
        <v>50000</v>
      </c>
      <c r="J63" s="51">
        <v>0</v>
      </c>
      <c r="K63" s="51">
        <v>0</v>
      </c>
      <c r="L63" s="52">
        <f t="shared" si="1"/>
        <v>0</v>
      </c>
      <c r="M63" s="53">
        <f t="shared" si="2"/>
        <v>0</v>
      </c>
    </row>
    <row r="64" spans="2:13" ht="22.5" x14ac:dyDescent="0.2">
      <c r="B64" s="47"/>
      <c r="C64" s="48"/>
      <c r="D64" s="49"/>
      <c r="E64" s="44">
        <v>5660</v>
      </c>
      <c r="F64" s="45" t="s">
        <v>25</v>
      </c>
      <c r="G64" s="50">
        <f t="shared" si="0"/>
        <v>12000</v>
      </c>
      <c r="H64" s="51">
        <v>12000</v>
      </c>
      <c r="I64" s="51">
        <v>12000</v>
      </c>
      <c r="J64" s="51">
        <v>0</v>
      </c>
      <c r="K64" s="51">
        <v>0</v>
      </c>
      <c r="L64" s="52">
        <f t="shared" si="1"/>
        <v>0</v>
      </c>
      <c r="M64" s="53">
        <f t="shared" si="2"/>
        <v>0</v>
      </c>
    </row>
    <row r="65" spans="2:13" x14ac:dyDescent="0.2">
      <c r="B65" s="47"/>
      <c r="C65" s="48"/>
      <c r="D65" s="49"/>
      <c r="E65" s="44">
        <v>5690</v>
      </c>
      <c r="F65" s="45" t="s">
        <v>47</v>
      </c>
      <c r="G65" s="50">
        <f t="shared" si="0"/>
        <v>12000</v>
      </c>
      <c r="H65" s="51">
        <v>12000</v>
      </c>
      <c r="I65" s="51">
        <v>7500</v>
      </c>
      <c r="J65" s="51">
        <v>0</v>
      </c>
      <c r="K65" s="51">
        <v>0</v>
      </c>
      <c r="L65" s="52">
        <f t="shared" si="1"/>
        <v>0</v>
      </c>
      <c r="M65" s="53">
        <f t="shared" si="2"/>
        <v>0</v>
      </c>
    </row>
    <row r="66" spans="2:13" ht="33.75" x14ac:dyDescent="0.2">
      <c r="B66" s="47" t="s">
        <v>67</v>
      </c>
      <c r="C66" s="48"/>
      <c r="D66" s="49" t="s">
        <v>68</v>
      </c>
      <c r="E66" s="44">
        <v>5210</v>
      </c>
      <c r="F66" s="45" t="s">
        <v>24</v>
      </c>
      <c r="G66" s="50">
        <f t="shared" si="0"/>
        <v>12000</v>
      </c>
      <c r="H66" s="51">
        <v>12000</v>
      </c>
      <c r="I66" s="51">
        <v>12000</v>
      </c>
      <c r="J66" s="51">
        <v>0</v>
      </c>
      <c r="K66" s="51">
        <v>0</v>
      </c>
      <c r="L66" s="52">
        <f t="shared" si="1"/>
        <v>0</v>
      </c>
      <c r="M66" s="53">
        <f t="shared" si="2"/>
        <v>0</v>
      </c>
    </row>
    <row r="67" spans="2:13" x14ac:dyDescent="0.2">
      <c r="B67" s="47"/>
      <c r="C67" s="48"/>
      <c r="D67" s="49"/>
      <c r="E67" s="44">
        <v>5510</v>
      </c>
      <c r="F67" s="45" t="s">
        <v>69</v>
      </c>
      <c r="G67" s="50">
        <f t="shared" si="0"/>
        <v>50000</v>
      </c>
      <c r="H67" s="51">
        <v>50000</v>
      </c>
      <c r="I67" s="51">
        <v>0</v>
      </c>
      <c r="J67" s="51">
        <v>0</v>
      </c>
      <c r="K67" s="51">
        <v>0</v>
      </c>
      <c r="L67" s="52">
        <f t="shared" si="1"/>
        <v>0</v>
      </c>
      <c r="M67" s="53">
        <f t="shared" si="2"/>
        <v>0</v>
      </c>
    </row>
    <row r="68" spans="2:13" x14ac:dyDescent="0.2">
      <c r="B68" s="47"/>
      <c r="C68" s="48"/>
      <c r="D68" s="49"/>
      <c r="E68" s="44">
        <v>5650</v>
      </c>
      <c r="F68" s="45" t="s">
        <v>56</v>
      </c>
      <c r="G68" s="50">
        <f t="shared" si="0"/>
        <v>5000</v>
      </c>
      <c r="H68" s="51">
        <v>5000</v>
      </c>
      <c r="I68" s="51">
        <v>5000</v>
      </c>
      <c r="J68" s="51">
        <v>0</v>
      </c>
      <c r="K68" s="51">
        <v>0</v>
      </c>
      <c r="L68" s="52">
        <f t="shared" si="1"/>
        <v>0</v>
      </c>
      <c r="M68" s="53">
        <f t="shared" si="2"/>
        <v>0</v>
      </c>
    </row>
    <row r="69" spans="2:13" x14ac:dyDescent="0.2">
      <c r="B69" s="47"/>
      <c r="C69" s="48"/>
      <c r="D69" s="49"/>
      <c r="E69" s="44">
        <v>5690</v>
      </c>
      <c r="F69" s="45" t="s">
        <v>47</v>
      </c>
      <c r="G69" s="50">
        <f t="shared" si="0"/>
        <v>0</v>
      </c>
      <c r="H69" s="51">
        <v>0</v>
      </c>
      <c r="I69" s="51">
        <v>50000</v>
      </c>
      <c r="J69" s="51">
        <v>0</v>
      </c>
      <c r="K69" s="51">
        <v>0</v>
      </c>
      <c r="L69" s="52">
        <f t="shared" si="1"/>
        <v>0</v>
      </c>
      <c r="M69" s="53">
        <f t="shared" si="2"/>
        <v>0</v>
      </c>
    </row>
    <row r="70" spans="2:13" x14ac:dyDescent="0.2">
      <c r="B70" s="47"/>
      <c r="C70" s="48"/>
      <c r="D70" s="49"/>
      <c r="E70" s="54"/>
      <c r="F70" s="55"/>
      <c r="G70" s="56"/>
      <c r="H70" s="56"/>
      <c r="I70" s="56"/>
      <c r="J70" s="56"/>
      <c r="K70" s="56"/>
      <c r="L70" s="57"/>
      <c r="M70" s="58"/>
    </row>
    <row r="71" spans="2:13" x14ac:dyDescent="0.2">
      <c r="B71" s="47"/>
      <c r="C71" s="48"/>
      <c r="D71" s="42"/>
      <c r="E71" s="59"/>
      <c r="F71" s="42"/>
      <c r="G71" s="42"/>
      <c r="H71" s="42"/>
      <c r="I71" s="42"/>
      <c r="J71" s="42"/>
      <c r="K71" s="42"/>
      <c r="L71" s="42"/>
      <c r="M71" s="43"/>
    </row>
    <row r="72" spans="2:13" ht="13.15" customHeight="1" x14ac:dyDescent="0.2">
      <c r="B72" s="60" t="s">
        <v>70</v>
      </c>
      <c r="C72" s="61"/>
      <c r="D72" s="61"/>
      <c r="E72" s="61"/>
      <c r="F72" s="61"/>
      <c r="G72" s="62">
        <f>SUM(G9:G69)</f>
        <v>2770438.2800000003</v>
      </c>
      <c r="H72" s="62">
        <f>SUM(H9:H69)</f>
        <v>2770438.2800000003</v>
      </c>
      <c r="I72" s="62">
        <f>SUM(I9:I69)</f>
        <v>12812671.640000001</v>
      </c>
      <c r="J72" s="62">
        <f>SUM(J9:J69)</f>
        <v>400662.66</v>
      </c>
      <c r="K72" s="62">
        <f>SUM(K9:K69)</f>
        <v>400662.66</v>
      </c>
      <c r="L72" s="63">
        <f>IFERROR(K72/H72,0)</f>
        <v>0.1446206771298294</v>
      </c>
      <c r="M72" s="64">
        <f>IFERROR(K72/I72,0)</f>
        <v>3.127081308703545E-2</v>
      </c>
    </row>
    <row r="73" spans="2:13" ht="4.9000000000000004" customHeight="1" x14ac:dyDescent="0.2">
      <c r="B73" s="47"/>
      <c r="C73" s="48"/>
      <c r="D73" s="42"/>
      <c r="E73" s="59"/>
      <c r="F73" s="42"/>
      <c r="G73" s="42"/>
      <c r="H73" s="42"/>
      <c r="I73" s="42"/>
      <c r="J73" s="42"/>
      <c r="K73" s="42"/>
      <c r="L73" s="42"/>
      <c r="M73" s="43"/>
    </row>
    <row r="74" spans="2:13" ht="13.15" customHeight="1" x14ac:dyDescent="0.2">
      <c r="B74" s="65" t="s">
        <v>71</v>
      </c>
      <c r="C74" s="40"/>
      <c r="D74" s="40"/>
      <c r="E74" s="34"/>
      <c r="F74" s="41"/>
      <c r="G74" s="42"/>
      <c r="H74" s="42"/>
      <c r="I74" s="42"/>
      <c r="J74" s="42"/>
      <c r="K74" s="42"/>
      <c r="L74" s="42"/>
      <c r="M74" s="43"/>
    </row>
    <row r="75" spans="2:13" ht="13.15" customHeight="1" x14ac:dyDescent="0.2">
      <c r="B75" s="39"/>
      <c r="C75" s="40" t="s">
        <v>72</v>
      </c>
      <c r="D75" s="40"/>
      <c r="E75" s="34"/>
      <c r="F75" s="41"/>
      <c r="G75" s="42"/>
      <c r="H75" s="42"/>
      <c r="I75" s="42"/>
      <c r="J75" s="42"/>
      <c r="K75" s="42"/>
      <c r="L75" s="42"/>
      <c r="M75" s="43"/>
    </row>
    <row r="76" spans="2:13" ht="6" customHeight="1" x14ac:dyDescent="0.2">
      <c r="B76" s="66"/>
      <c r="C76" s="67"/>
      <c r="D76" s="67"/>
      <c r="E76" s="54"/>
      <c r="F76" s="67"/>
      <c r="G76" s="42"/>
      <c r="H76" s="42"/>
      <c r="I76" s="42"/>
      <c r="J76" s="42"/>
      <c r="K76" s="42"/>
      <c r="L76" s="42"/>
      <c r="M76" s="43"/>
    </row>
    <row r="77" spans="2:13" x14ac:dyDescent="0.2">
      <c r="B77" s="47"/>
      <c r="C77" s="48"/>
      <c r="D77" s="42"/>
      <c r="E77" s="59"/>
      <c r="F77" s="42"/>
      <c r="G77" s="56"/>
      <c r="H77" s="56"/>
      <c r="I77" s="56"/>
      <c r="J77" s="56"/>
      <c r="K77" s="56"/>
      <c r="L77" s="57"/>
      <c r="M77" s="58"/>
    </row>
    <row r="78" spans="2:13" x14ac:dyDescent="0.2">
      <c r="B78" s="68"/>
      <c r="C78" s="69"/>
      <c r="D78" s="70"/>
      <c r="E78" s="71"/>
      <c r="F78" s="70"/>
      <c r="G78" s="70"/>
      <c r="H78" s="70"/>
      <c r="I78" s="70"/>
      <c r="J78" s="70"/>
      <c r="K78" s="70"/>
      <c r="L78" s="70"/>
      <c r="M78" s="72"/>
    </row>
    <row r="79" spans="2:13" x14ac:dyDescent="0.2">
      <c r="B79" s="60" t="s">
        <v>73</v>
      </c>
      <c r="C79" s="61"/>
      <c r="D79" s="61"/>
      <c r="E79" s="61"/>
      <c r="F79" s="61"/>
      <c r="G79" s="62">
        <f>SUM(G77:G78)</f>
        <v>0</v>
      </c>
      <c r="H79" s="62">
        <f>SUM(H77:H78)</f>
        <v>0</v>
      </c>
      <c r="I79" s="62">
        <f>SUM(I77:I78)</f>
        <v>0</v>
      </c>
      <c r="J79" s="62">
        <f>SUM(J77:J78)</f>
        <v>0</v>
      </c>
      <c r="K79" s="62">
        <f>SUM(K77:K78)</f>
        <v>0</v>
      </c>
      <c r="L79" s="63">
        <f>IFERROR(K79/H79,0)</f>
        <v>0</v>
      </c>
      <c r="M79" s="64">
        <f>IFERROR(K79/I79,0)</f>
        <v>0</v>
      </c>
    </row>
    <row r="80" spans="2:13" x14ac:dyDescent="0.2">
      <c r="B80" s="73"/>
      <c r="C80" s="74"/>
      <c r="D80" s="75"/>
      <c r="E80" s="76"/>
      <c r="F80" s="75"/>
      <c r="G80" s="75"/>
      <c r="H80" s="75"/>
      <c r="I80" s="75"/>
      <c r="J80" s="75"/>
      <c r="K80" s="75"/>
      <c r="L80" s="75"/>
      <c r="M80" s="77"/>
    </row>
    <row r="81" spans="2:13" x14ac:dyDescent="0.2">
      <c r="B81" s="78" t="s">
        <v>74</v>
      </c>
      <c r="C81" s="79"/>
      <c r="D81" s="79"/>
      <c r="E81" s="79"/>
      <c r="F81" s="79"/>
      <c r="G81" s="80">
        <f>+G72+G79</f>
        <v>2770438.2800000003</v>
      </c>
      <c r="H81" s="80">
        <f>+H72+H79</f>
        <v>2770438.2800000003</v>
      </c>
      <c r="I81" s="80">
        <f>+I72+I79</f>
        <v>12812671.640000001</v>
      </c>
      <c r="J81" s="80">
        <f>+J72+J79</f>
        <v>400662.66</v>
      </c>
      <c r="K81" s="80">
        <f>+K72+K79</f>
        <v>400662.66</v>
      </c>
      <c r="L81" s="81">
        <f>IFERROR(K81/H81,0)</f>
        <v>0.1446206771298294</v>
      </c>
      <c r="M81" s="82">
        <f>IFERROR(K81/I81,0)</f>
        <v>3.127081308703545E-2</v>
      </c>
    </row>
    <row r="82" spans="2:13" x14ac:dyDescent="0.2">
      <c r="B82" s="83"/>
      <c r="C82" s="84"/>
      <c r="D82" s="84"/>
      <c r="E82" s="85"/>
      <c r="F82" s="84"/>
      <c r="G82" s="84"/>
      <c r="H82" s="84"/>
      <c r="I82" s="84"/>
      <c r="J82" s="84"/>
      <c r="K82" s="84"/>
      <c r="L82" s="84"/>
      <c r="M82" s="86"/>
    </row>
    <row r="83" spans="2:13" ht="15" x14ac:dyDescent="0.25">
      <c r="B83" s="87" t="s">
        <v>75</v>
      </c>
      <c r="C83" s="87"/>
      <c r="D83" s="88"/>
      <c r="E83" s="89"/>
      <c r="F83" s="88"/>
      <c r="G83" s="88"/>
      <c r="H83" s="88"/>
    </row>
  </sheetData>
  <mergeCells count="22">
    <mergeCell ref="C7:D7"/>
    <mergeCell ref="B72:F72"/>
    <mergeCell ref="B74:D74"/>
    <mergeCell ref="C75:D75"/>
    <mergeCell ref="B79:F79"/>
    <mergeCell ref="B81:F81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2022-07-13T20:39:32Z</cp:lastPrinted>
  <dcterms:created xsi:type="dcterms:W3CDTF">2022-07-13T20:38:30Z</dcterms:created>
  <dcterms:modified xsi:type="dcterms:W3CDTF">2022-07-13T20:39:41Z</dcterms:modified>
</cp:coreProperties>
</file>