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78" i="4" s="1"/>
  <c r="D186" i="4"/>
  <c r="D181" i="4"/>
  <c r="D174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3" i="4" s="1"/>
  <c r="D49" i="4"/>
  <c r="D44" i="4"/>
  <c r="D38" i="4"/>
  <c r="D35" i="4"/>
  <c r="D33" i="4"/>
  <c r="D27" i="4"/>
  <c r="D21" i="4"/>
  <c r="D4" i="4" s="1"/>
  <c r="D13" i="4"/>
  <c r="D5" i="4"/>
  <c r="C193" i="4"/>
  <c r="C190" i="4"/>
  <c r="C186" i="4"/>
  <c r="C178" i="4" s="1"/>
  <c r="C181" i="4"/>
  <c r="C174" i="4"/>
  <c r="C168" i="4"/>
  <c r="C161" i="4"/>
  <c r="C157" i="4"/>
  <c r="C151" i="4"/>
  <c r="C147" i="4"/>
  <c r="C144" i="4"/>
  <c r="C143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43" i="4" s="1"/>
  <c r="C55" i="4"/>
  <c r="C49" i="4"/>
  <c r="C44" i="4"/>
  <c r="C38" i="4"/>
  <c r="C35" i="4"/>
  <c r="C33" i="4"/>
  <c r="C27" i="4"/>
  <c r="C21" i="4"/>
  <c r="C13" i="4"/>
  <c r="C5" i="4"/>
  <c r="D102" i="4" l="1"/>
  <c r="D101" i="4" s="1"/>
  <c r="C102" i="4"/>
  <c r="C101" i="4" s="1"/>
  <c r="D3" i="4"/>
  <c r="C4" i="4"/>
  <c r="C3" i="4" s="1"/>
  <c r="D173" i="4"/>
  <c r="C173" i="4"/>
</calcChain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<sst xmlns="http://schemas.openxmlformats.org/spreadsheetml/2006/main" count="199" uniqueCount="199">
  <si>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</si>
  <si>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</si>
  <si>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</si>
  <si>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</si>
  <si>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</si>
  <si>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</si>
  <si>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</si>
  <si>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</si>
  <si>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</si>
  <si>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</si>
  <si>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</si>
  <si>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</si>
  <si>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</si>
  <si>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</si>
  <si>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</si>
  <si>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</si>
  <si>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</si>
  <si>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</si>
  <si>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</si>
  <si>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</si>
  <si>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</si>
  <si>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</si>
  <si>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</si>
  <si>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</si>
  <si>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</si>
  <si>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</si>
  <si>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</si>
  <si>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</si>
  <si>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</si>
  <si>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</si>
  <si>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</si>
  <si>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</si>
  <si>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</si>
  <si>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</si>
  <si>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</si>
  <si>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</si>
  <si>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</si>
  <si>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</si>
  <si>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</si>
  <si>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</si>
  <si>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</si>
  <si>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</si>
  <si>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</si>
  <si>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</si>
  <si>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</si>
  <si>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</si>
  <si>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</si>
  <si>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</si>
  <si>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</si>
  <si>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</si>
  <si>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</si>
  <si>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</si>
  <si>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</si>
  <si>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</si>
  <si>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</si>
  <si>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</si>
  <si>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</si>
  <si>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</si>
  <si>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</si>
  <si>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</si>
  <si>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</si>
  <si>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</si>
  <si>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</si>
  <si>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</si>
  <si>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</si>
  <si>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</si>
  <si>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</si>
  <si>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</si>
  <si>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</si>
  <si>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</si>
  <si>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</si>
  <si>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</si>
  <si>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</si>
  <si>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</si>
  <si>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</si>
  <si>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</si>
  <si>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</si>
  <si>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</si>
  <si>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</si>
  <si>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</si>
  <si>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</si>
  <si>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</si>
  <si>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</si>
  <si>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</si>
  <si>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</si>
  <si>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</si>
  <si>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</si>
  <si>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</si>
  <si>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</si>
  <si>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</si>
  <si>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</si>
  <si>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</si>
  <si>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</si>
  <si>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</si>
  <si>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</si>
  <si>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</si>
  <si>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</si>
  <si>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</si>
  <si>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</si>
  <si>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</si>
  <si>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</si>
  <si>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</si>
  <si>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</si>
  <si>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</si>
  <si>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</si>
  <si>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</si>
  <si>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</si>
  <si>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</si>
  <si>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</si>
  <si>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</si>
  <si>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</si>
  <si>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</si>
  <si>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</si>
  <si>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</si>
  <si>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</si>
  <si>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</si>
  <si>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</si>
  <si>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</si>
  <si>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</si>
  <si>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</si>
  <si>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</si>
  <si>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</si>
  <si>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</si>
  <si>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</si>
  <si>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</si>
  <si>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</si>
  <si>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</si>
  <si>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</si>
  <si>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</si>
  <si>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</si>
  <si>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</si>
  <si>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</si>
  <si>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</si>
  <si>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</si>
  <si>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</si>
  <si>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</si>
  <si>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</si>
  <si>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</si>
  <si>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</si>
  <si>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</si>
  <si>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</si>
  <si>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</si>
  <si>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</si>
  <si>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</si>
  <si>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</si>
  <si>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</si>
  <si>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</si>
  <si>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</si>
  <si>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</si>
  <si>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</si>
  <si>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</si>
  <si>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</si>
  <si>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</si>
  <si>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</si>
  <si>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</si>
  <si>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</si>
  <si>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</si>
  <si>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</si>
  <si>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</si>
  <si>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</si>
  <si>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</si>
  <si>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</si>
  <si>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</si>
  <si>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</si>
  <si>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</si>
  <si>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</si>
  <si>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</si>
  <si>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</si>
  <si>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</si>
  <si>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</si>
  <si>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</si>
  <si>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</si>
  <si>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</si>
  <si>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</si>
  <si>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</si>
  <si>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</si>
  <si>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</si>
  <si>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</si>
  <si>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</si>
  <si>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</si>
  <si>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</si>
  <si>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</si>
  <si>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</si>
  <si>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</si>
  <si>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</si>
  <si>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</si>
  <si>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</si>
  <si>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</si>
  <si>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</si>
  <si>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</si>
  <si>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</si>
  <si>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</si>
  <si>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</si>
  <si>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</si>
  <si>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</si>
  <si>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</si>
  <si>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</si>
  <si>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</si>
  <si>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INSTITUTO TECNOLOGICO SUPERIOR DE IRAPUATO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</si>
</sst>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  <numFmt numFmtId="168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7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8" fontId="2" fillId="0" borderId="2" xfId="3" applyNumberFormat="1" applyFont="1" applyBorder="1" applyAlignment="1" applyProtection="1">
      <alignment vertical="top" wrapText="1"/>
      <protection locked="0"/>
    </xf>
    <xf numFmtId="168" fontId="3" fillId="0" borderId="0" xfId="3" applyNumberFormat="1" applyFont="1" applyBorder="1" applyAlignment="1" applyProtection="1">
      <alignment vertical="top" wrapText="1"/>
      <protection locked="0"/>
    </xf>
    <xf numFmtId="168" fontId="2" fillId="0" borderId="0" xfId="3" applyNumberFormat="1" applyFont="1" applyBorder="1" applyAlignment="1" applyProtection="1">
      <alignment vertical="top" wrapText="1"/>
      <protection locked="0"/>
    </xf>
    <xf numFmtId="168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184" activePane="bottomLeft" state="frozen"/>
      <selection pane="bottomLeft" activeCell="B195" sqref="B195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198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3984743.34</v>
      </c>
      <c r="D3" s="23">
        <f>SUM(D4+D43)</f>
        <v>20796968.25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3984743.34</v>
      </c>
      <c r="D4" s="24">
        <f>SUM(D5+D13+D21+D27+D33+D35+D38)</f>
        <v>12683713.869999999</v>
      </c>
    </row>
    <row r="5" spans="1:4" x14ac:dyDescent="0.2">
      <c r="A5" s="6">
        <v>1110</v>
      </c>
      <c r="B5" s="15" t="s">
        <v>4</v>
      </c>
      <c r="C5" s="24">
        <f>SUM(C6:C12)</f>
        <v>0</v>
      </c>
      <c r="D5" s="24">
        <f>SUM(D6:D12)</f>
        <v>11019319.82</v>
      </c>
    </row>
    <row r="6" spans="1:4" x14ac:dyDescent="0.2">
      <c r="A6" s="6">
        <v>1111</v>
      </c>
      <c r="B6" s="16" t="s">
        <v>5</v>
      </c>
      <c r="C6" s="24">
        <v>0</v>
      </c>
      <c r="D6" s="24">
        <v>0</v>
      </c>
    </row>
    <row r="7" spans="1:4" x14ac:dyDescent="0.2">
      <c r="A7" s="6">
        <v>1112</v>
      </c>
      <c r="B7" s="16" t="s">
        <v>6</v>
      </c>
      <c r="C7" s="24">
        <v>0</v>
      </c>
      <c r="D7" s="24">
        <v>9691323.5500000007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1327996.27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f>SUM(C14:C20)</f>
        <v>848399.34</v>
      </c>
      <c r="D13" s="24">
        <f>SUM(D14:D20)</f>
        <v>1546986.02</v>
      </c>
    </row>
    <row r="14" spans="1:4" x14ac:dyDescent="0.2">
      <c r="A14" s="6">
        <v>1121</v>
      </c>
      <c r="B14" s="16" t="s">
        <v>13</v>
      </c>
      <c r="C14" s="24">
        <v>848399.34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0</v>
      </c>
      <c r="D15" s="24">
        <v>1495709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51277.02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f>SUM(C22:C26)</f>
        <v>3136344</v>
      </c>
      <c r="D21" s="24">
        <f>SUM(D22:D26)</f>
        <v>117408.03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117408.03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3136344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f>SUM(C39:C42)</f>
        <v>0</v>
      </c>
      <c r="D38" s="24">
        <f>SUM(D39:D42)</f>
        <v>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0</v>
      </c>
      <c r="D43" s="24">
        <f>SUM(D44+D49+D55+D63+D72+D78+D84+D91+D97)</f>
        <v>8113254.3799999999</v>
      </c>
    </row>
    <row r="44" spans="1:4" x14ac:dyDescent="0.2">
      <c r="A44" s="6">
        <v>1210</v>
      </c>
      <c r="B44" s="15" t="s">
        <v>41</v>
      </c>
      <c r="C44" s="24">
        <f>SUM(C45:C48)</f>
        <v>0</v>
      </c>
      <c r="D44" s="24">
        <f>SUM(D45:D48)</f>
        <v>0</v>
      </c>
    </row>
    <row r="45" spans="1:4" x14ac:dyDescent="0.2">
      <c r="A45" s="6">
        <v>1211</v>
      </c>
      <c r="B45" s="16" t="s">
        <v>42</v>
      </c>
      <c r="C45" s="24">
        <v>0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f>SUM(C56:C62)</f>
        <v>0</v>
      </c>
      <c r="D55" s="24">
        <f>SUM(D56:D62)</f>
        <v>5753872.3300000001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0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0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0</v>
      </c>
      <c r="D61" s="24">
        <v>5753872.3300000001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f>SUM(C64:C71)</f>
        <v>0</v>
      </c>
      <c r="D63" s="24">
        <f>SUM(D64:D71)</f>
        <v>2359382.0499999998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345758.88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0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100668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194385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0</v>
      </c>
      <c r="D69" s="24">
        <v>1718570.17</v>
      </c>
    </row>
    <row r="70" spans="1:4" x14ac:dyDescent="0.2">
      <c r="A70" s="6">
        <v>1247</v>
      </c>
      <c r="B70" s="16" t="s">
        <v>66</v>
      </c>
      <c r="C70" s="24">
        <v>0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f>SUM(C79:C83)</f>
        <v>0</v>
      </c>
      <c r="D78" s="24">
        <f>SUM(D79:D83)</f>
        <v>0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881591.13</v>
      </c>
      <c r="D101" s="25">
        <f>SUM(D102+D143)</f>
        <v>2807758.92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881591.13</v>
      </c>
      <c r="D102" s="24">
        <f>SUM(D103+D113+D117+D121+D124+D128+D135+D139)</f>
        <v>2807758.92</v>
      </c>
    </row>
    <row r="103" spans="1:4" x14ac:dyDescent="0.2">
      <c r="A103" s="6">
        <v>2110</v>
      </c>
      <c r="B103" s="15" t="s">
        <v>97</v>
      </c>
      <c r="C103" s="24">
        <f>SUM(C104:C112)</f>
        <v>876395.13</v>
      </c>
      <c r="D103" s="24">
        <f>SUM(D104:D112)</f>
        <v>2807758.92</v>
      </c>
    </row>
    <row r="104" spans="1:4" x14ac:dyDescent="0.2">
      <c r="A104" s="6">
        <v>2111</v>
      </c>
      <c r="B104" s="16" t="s">
        <v>98</v>
      </c>
      <c r="C104" s="24">
        <v>876007.03</v>
      </c>
      <c r="D104" s="24">
        <v>0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0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0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2807758.92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388.1</v>
      </c>
      <c r="D112" s="24">
        <v>0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f>SUM(C125:C127)</f>
        <v>0</v>
      </c>
      <c r="D124" s="24">
        <f>SUM(D125:D127)</f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0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5196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5196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f>SUM(C140:C142)</f>
        <v>0</v>
      </c>
      <c r="D139" s="24">
        <f>SUM(D140:D142)</f>
        <v>0</v>
      </c>
    </row>
    <row r="140" spans="1:4" x14ac:dyDescent="0.2">
      <c r="A140" s="6">
        <v>2191</v>
      </c>
      <c r="B140" s="16" t="s">
        <v>134</v>
      </c>
      <c r="C140" s="24">
        <v>0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35593206.400000006</v>
      </c>
      <c r="D173" s="25">
        <f>SUM(D174+D178+D193)</f>
        <v>0</v>
      </c>
    </row>
    <row r="174" spans="1:4" x14ac:dyDescent="0.2">
      <c r="A174" s="7">
        <v>3100</v>
      </c>
      <c r="B174" s="8" t="s">
        <v>164</v>
      </c>
      <c r="C174" s="24">
        <f>SUM(C175+C176+C177)</f>
        <v>1995897.7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1995897.7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33597308.700000003</v>
      </c>
      <c r="D178" s="24">
        <f>SUM(D181+D179+D180+D186+D190)</f>
        <v>0</v>
      </c>
    </row>
    <row r="179" spans="1:4" x14ac:dyDescent="0.2">
      <c r="A179" s="6">
        <v>3210</v>
      </c>
      <c r="B179" s="15" t="s">
        <v>195</v>
      </c>
      <c r="C179" s="24">
        <v>18304888.91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15292419.789999999</v>
      </c>
      <c r="D180" s="24">
        <v>0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/>
      <c r="C201" s="21"/>
    </row>
    <row r="202" spans="1:4" x14ac:dyDescent="0.2">
      <c r="A202" s="21"/>
      <c r="B202" s="22"/>
      <c r="C202" s="22"/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cp:lastPrinted>2020-10-10T01:11:23Z</cp:lastPrinted>
  <dcterms:created xsi:type="dcterms:W3CDTF">2012-12-11T20:26:08Z</dcterms:created>
  <dcterms:modified xsi:type="dcterms:W3CDTF">2020-10-10T01:19:16Z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