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7C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6" i="1" s="1"/>
  <c r="B30" i="1" s="1"/>
  <c r="C13" i="1"/>
  <c r="C6" i="1" s="1"/>
  <c r="C30" i="1" s="1"/>
  <c r="D13" i="1"/>
  <c r="D6" i="1" s="1"/>
  <c r="E13" i="1"/>
  <c r="E6" i="1" s="1"/>
  <c r="E30" i="1" s="1"/>
  <c r="F13" i="1"/>
  <c r="F6" i="1" s="1"/>
  <c r="G13" i="1"/>
  <c r="G6" i="1" s="1"/>
  <c r="G30" i="1" s="1"/>
  <c r="B20" i="1"/>
  <c r="C20" i="1"/>
  <c r="E20" i="1"/>
  <c r="G20" i="1"/>
  <c r="C21" i="1"/>
  <c r="D21" i="1"/>
  <c r="D20" i="1" s="1"/>
  <c r="E21" i="1"/>
  <c r="F21" i="1"/>
  <c r="F20" i="1" s="1"/>
  <c r="G21" i="1"/>
  <c r="B27" i="1"/>
  <c r="C27" i="1"/>
  <c r="D27" i="1"/>
  <c r="E27" i="1"/>
  <c r="F27" i="1"/>
  <c r="G27" i="1"/>
  <c r="B35" i="1"/>
  <c r="C35" i="1"/>
  <c r="D35" i="1"/>
  <c r="E35" i="1"/>
  <c r="F35" i="1"/>
  <c r="G35" i="1"/>
  <c r="D30" i="1" l="1"/>
  <c r="F30" i="1"/>
</calcChain>
</file>

<file path=xl/sharedStrings.xml><?xml version="1.0" encoding="utf-8"?>
<sst xmlns="http://schemas.openxmlformats.org/spreadsheetml/2006/main" count="37" uniqueCount="37">
  <si>
    <t>“Bajo protesta de decir verdad declaramos que los Estados Financieros y sus notas, son razonablemente correctos y son responsabilidad del emisor”.</t>
  </si>
  <si>
    <t>3. Ingresos Derivados de Financiamiento (3 = 1 + 2)</t>
  </si>
  <si>
    <t>2. Ingresos derivados de Financiamientos con Fuente de Pago de Transferencias Federales Etiquetadas</t>
  </si>
  <si>
    <t>1. Ingresos Derivados de Financiamientos con Fuente de Pago de Recursos de Libre Disposición</t>
  </si>
  <si>
    <t>Datos Informativos</t>
  </si>
  <si>
    <t>4.  Total de Resultados de Ingresos (4=1+2+3)</t>
  </si>
  <si>
    <t>A. Ingresos Derivados de Financiamientos</t>
  </si>
  <si>
    <t>3.  Ingresos Derivados de Financiamientos (3=A)</t>
  </si>
  <si>
    <t>E.    Otras Transferencias Federales Etiquetadas</t>
  </si>
  <si>
    <t>D.    Transferencias, Subsidios y Subvenciones, y Pensiones y Jubilaciones</t>
  </si>
  <si>
    <t>C.    Fondos Distintos de Aportaciones</t>
  </si>
  <si>
    <t>B.    Convenios</t>
  </si>
  <si>
    <t>A.    Aportaciones</t>
  </si>
  <si>
    <t>2.  Transferencias Federales Etiquetadas (2=A+B+C+D+E)</t>
  </si>
  <si>
    <t>L.     Otros Ingresos de Libre Disposición</t>
  </si>
  <si>
    <t>K.    Convenios</t>
  </si>
  <si>
    <t xml:space="preserve">J.    Transferencias </t>
  </si>
  <si>
    <t>I.     Incentivos Derivados de la Colaboración Fiscal</t>
  </si>
  <si>
    <t>H.    Participaciones</t>
  </si>
  <si>
    <t>G.    Ingresos por Ventas de Bienes y Servicios</t>
  </si>
  <si>
    <t>F.    Aprovechamientos</t>
  </si>
  <si>
    <t>E.    Productos</t>
  </si>
  <si>
    <t>D.    Derechos</t>
  </si>
  <si>
    <t>C.    Contribuciones de Mejoras</t>
  </si>
  <si>
    <t>B.    Cuotas y Aportaciones de Seguridad Social</t>
  </si>
  <si>
    <t>A.    Impuestos</t>
  </si>
  <si>
    <t>1.  Ingresos de Libre Disposición (1=A+B+C+D+E+F+G+H+I+J+K+L)</t>
  </si>
  <si>
    <r>
      <t xml:space="preserve">Año del Ejercicio
Vigente 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(d)</t>
    </r>
  </si>
  <si>
    <t>2024 (c)</t>
  </si>
  <si>
    <t>2023 (c)</t>
  </si>
  <si>
    <t>2022 (c)</t>
  </si>
  <si>
    <t>2021 (c)</t>
  </si>
  <si>
    <t>2020 (c)</t>
  </si>
  <si>
    <t>Concepto (b)</t>
  </si>
  <si>
    <t>(PESOS)</t>
  </si>
  <si>
    <t>Resultados de Ingresos - LDF</t>
  </si>
  <si>
    <t>INSTITUTO TECNOLOGICO SUPERIOR DE IRAPUATO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</si>
</sst>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4" fillId="2" borderId="0" xfId="0" applyFont="1" applyFill="1"/>
    <xf numFmtId="0" fontId="4" fillId="2" borderId="0" xfId="1" applyFont="1" applyFill="1" applyProtection="1">
      <protection locked="0"/>
    </xf>
    <xf numFmtId="0" fontId="1" fillId="0" borderId="1" xfId="1" applyBorder="1" applyAlignment="1">
      <alignment vertical="center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2" xfId="1" applyFont="1" applyBorder="1" applyAlignment="1">
      <alignment horizontal="left" vertical="center" indent="3"/>
    </xf>
    <xf numFmtId="0" fontId="1" fillId="0" borderId="2" xfId="1" applyBorder="1" applyAlignment="1" applyProtection="1">
      <alignment vertical="center"/>
      <protection locked="0"/>
    </xf>
    <xf numFmtId="0" fontId="1" fillId="0" borderId="2" xfId="1" applyBorder="1" applyAlignment="1">
      <alignment horizontal="left" vertical="center" wrapText="1" indent="3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left" vertical="center" indent="6"/>
    </xf>
    <xf numFmtId="0" fontId="3" fillId="0" borderId="3" xfId="1" applyFont="1" applyBorder="1" applyAlignment="1" applyProtection="1">
      <alignment vertical="center"/>
      <protection locked="0"/>
    </xf>
    <xf numFmtId="0" fontId="3" fillId="0" borderId="3" xfId="1" applyFont="1" applyBorder="1" applyAlignment="1">
      <alignment horizontal="left" vertical="center" indent="3"/>
    </xf>
    <xf numFmtId="0" fontId="2" fillId="3" borderId="4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workbookViewId="0">
      <selection activeCell="A2" sqref="A2:G2"/>
    </sheetView>
  </sheetViews>
  <sheetFormatPr baseColWidth="10" defaultColWidth="0" defaultRowHeight="0" customHeight="1" zeroHeight="1" x14ac:dyDescent="0.25"/>
  <cols>
    <col min="1" max="1" width="102.83203125" style="1" customWidth="1"/>
    <col min="2" max="7" width="24.1640625" style="1" customWidth="1"/>
    <col min="8" max="16384" width="12.6640625" style="1" hidden="1"/>
  </cols>
  <sheetData>
    <row r="1" spans="1:7" ht="15" x14ac:dyDescent="0.25">
      <c r="A1" s="27" t="s">
        <v>36</v>
      </c>
      <c r="B1" s="26"/>
      <c r="C1" s="26"/>
      <c r="D1" s="26"/>
      <c r="E1" s="26"/>
      <c r="F1" s="26"/>
      <c r="G1" s="25"/>
    </row>
    <row r="2" spans="1:7" ht="15" x14ac:dyDescent="0.25">
      <c r="A2" s="24" t="s">
        <v>35</v>
      </c>
      <c r="B2" s="23"/>
      <c r="C2" s="23"/>
      <c r="D2" s="23"/>
      <c r="E2" s="23"/>
      <c r="F2" s="23"/>
      <c r="G2" s="22"/>
    </row>
    <row r="3" spans="1:7" ht="15" x14ac:dyDescent="0.25">
      <c r="A3" s="21" t="s">
        <v>34</v>
      </c>
      <c r="B3" s="20"/>
      <c r="C3" s="20"/>
      <c r="D3" s="20"/>
      <c r="E3" s="20"/>
      <c r="F3" s="20"/>
      <c r="G3" s="19"/>
    </row>
    <row r="4" spans="1:7" ht="15" x14ac:dyDescent="0.25">
      <c r="A4" s="18" t="s">
        <v>33</v>
      </c>
      <c r="B4" s="17" t="s">
        <v>32</v>
      </c>
      <c r="C4" s="17" t="s">
        <v>31</v>
      </c>
      <c r="D4" s="17" t="s">
        <v>30</v>
      </c>
      <c r="E4" s="17" t="s">
        <v>29</v>
      </c>
      <c r="F4" s="17" t="s">
        <v>28</v>
      </c>
      <c r="G4" s="16">
        <v>2025</v>
      </c>
    </row>
    <row r="5" spans="1:7" ht="32.1" customHeight="1" x14ac:dyDescent="0.25">
      <c r="A5" s="15"/>
      <c r="B5" s="14"/>
      <c r="C5" s="14"/>
      <c r="D5" s="14"/>
      <c r="E5" s="14"/>
      <c r="F5" s="14"/>
      <c r="G5" s="13" t="s">
        <v>27</v>
      </c>
    </row>
    <row r="6" spans="1:7" ht="15" x14ac:dyDescent="0.25">
      <c r="A6" s="12" t="s">
        <v>26</v>
      </c>
      <c r="B6" s="11">
        <f>SUM(B7:B18)</f>
        <v>2745929.5274999999</v>
      </c>
      <c r="C6" s="11">
        <f>SUM(C7:C18)</f>
        <v>3661239.37</v>
      </c>
      <c r="D6" s="11">
        <f>SUM(D7:D18)</f>
        <v>4576549.2125000004</v>
      </c>
      <c r="E6" s="11">
        <f>SUM(E7:E18)</f>
        <v>5491859.0549999997</v>
      </c>
      <c r="F6" s="11">
        <f>SUM(F7:F18)</f>
        <v>6407168.8975</v>
      </c>
      <c r="G6" s="11">
        <f>SUM(G7:G18)</f>
        <v>6407168.8975</v>
      </c>
    </row>
    <row r="7" spans="1:7" ht="15" x14ac:dyDescent="0.25">
      <c r="A7" s="10" t="s">
        <v>25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ht="15" x14ac:dyDescent="0.25">
      <c r="A8" s="10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ht="15" x14ac:dyDescent="0.25">
      <c r="A9" s="10" t="s">
        <v>23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15" x14ac:dyDescent="0.25">
      <c r="A10" s="10" t="s">
        <v>22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15" x14ac:dyDescent="0.25">
      <c r="A11" s="10" t="s">
        <v>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ht="15" x14ac:dyDescent="0.25">
      <c r="A12" s="10" t="s">
        <v>20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ht="15" x14ac:dyDescent="0.25">
      <c r="A13" s="10" t="s">
        <v>19</v>
      </c>
      <c r="B13" s="7">
        <f>(3661239.37*0.75)</f>
        <v>2745929.5274999999</v>
      </c>
      <c r="C13" s="7">
        <f>(3661239.37*1)</f>
        <v>3661239.37</v>
      </c>
      <c r="D13" s="7">
        <f>(3661239.37*1.25)</f>
        <v>4576549.2125000004</v>
      </c>
      <c r="E13" s="7">
        <f>(3661239.37*1.5)</f>
        <v>5491859.0549999997</v>
      </c>
      <c r="F13" s="7">
        <f>(3661239.37*1.75)</f>
        <v>6407168.8975</v>
      </c>
      <c r="G13" s="7">
        <f>(3661239.37*1.75)</f>
        <v>6407168.8975</v>
      </c>
    </row>
    <row r="14" spans="1:7" ht="15" x14ac:dyDescent="0.25">
      <c r="A14" s="10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ht="15" x14ac:dyDescent="0.25">
      <c r="A15" s="10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ht="15" x14ac:dyDescent="0.25">
      <c r="A16" s="10" t="s">
        <v>16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5" x14ac:dyDescent="0.25">
      <c r="A17" s="10" t="s">
        <v>15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ht="15" x14ac:dyDescent="0.25">
      <c r="A18" s="10" t="s">
        <v>14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ht="15" x14ac:dyDescent="0.25">
      <c r="A19" s="9"/>
      <c r="B19" s="9"/>
      <c r="C19" s="9"/>
      <c r="D19" s="9"/>
      <c r="E19" s="9"/>
      <c r="F19" s="9"/>
      <c r="G19" s="9"/>
    </row>
    <row r="20" spans="1:7" ht="15" x14ac:dyDescent="0.25">
      <c r="A20" s="6" t="s">
        <v>13</v>
      </c>
      <c r="B20" s="5">
        <f>SUM(B21:B25)</f>
        <v>35644219.399999999</v>
      </c>
      <c r="C20" s="5">
        <f>SUM(C21:C25)</f>
        <v>36644219.350000001</v>
      </c>
      <c r="D20" s="5">
        <f>SUM(D21:D25)</f>
        <v>145279257.19999999</v>
      </c>
      <c r="E20" s="5">
        <f>SUM(E21:E25)</f>
        <v>61609797.519999996</v>
      </c>
      <c r="F20" s="5">
        <f>SUM(F21:F25)</f>
        <v>101102060.95</v>
      </c>
      <c r="G20" s="5">
        <f>SUM(G21:G25)</f>
        <v>102142183.95</v>
      </c>
    </row>
    <row r="21" spans="1:7" ht="15" x14ac:dyDescent="0.25">
      <c r="A21" s="10" t="s">
        <v>12</v>
      </c>
      <c r="B21" s="7">
        <v>25625355.199999999</v>
      </c>
      <c r="C21" s="7">
        <f>(25625355.2*1)</f>
        <v>25625355.199999999</v>
      </c>
      <c r="D21" s="7">
        <f>(25625355.2*1.25)</f>
        <v>32031694</v>
      </c>
      <c r="E21" s="7">
        <f>(32031694*1.5)</f>
        <v>48047541</v>
      </c>
      <c r="F21" s="7">
        <f>(48047541*1.75)</f>
        <v>84083196.75</v>
      </c>
      <c r="G21" s="7">
        <f>(48047541*1.75)</f>
        <v>84083196.75</v>
      </c>
    </row>
    <row r="22" spans="1:7" ht="15" x14ac:dyDescent="0.25">
      <c r="A22" s="10" t="s">
        <v>11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ht="15" x14ac:dyDescent="0.25">
      <c r="A23" s="10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ht="15" x14ac:dyDescent="0.25">
      <c r="A24" s="10" t="s">
        <v>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ht="15" x14ac:dyDescent="0.25">
      <c r="A25" s="10" t="s">
        <v>8</v>
      </c>
      <c r="B25" s="7">
        <v>10018864.199999999</v>
      </c>
      <c r="C25" s="7">
        <v>11018864.15</v>
      </c>
      <c r="D25" s="7">
        <v>113247563.2</v>
      </c>
      <c r="E25" s="7">
        <v>13562256.52</v>
      </c>
      <c r="F25" s="7">
        <v>17018864.199999999</v>
      </c>
      <c r="G25" s="7">
        <v>18058987.199999999</v>
      </c>
    </row>
    <row r="26" spans="1:7" ht="15" x14ac:dyDescent="0.25">
      <c r="A26" s="9"/>
      <c r="B26" s="9"/>
      <c r="C26" s="9"/>
      <c r="D26" s="9"/>
      <c r="E26" s="9"/>
      <c r="F26" s="9"/>
      <c r="G26" s="9"/>
    </row>
    <row r="27" spans="1:7" ht="15" x14ac:dyDescent="0.25">
      <c r="A27" s="6" t="s">
        <v>7</v>
      </c>
      <c r="B27" s="5">
        <f>B28</f>
        <v>0</v>
      </c>
      <c r="C27" s="5">
        <f>C28</f>
        <v>0</v>
      </c>
      <c r="D27" s="5">
        <f>D28</f>
        <v>0</v>
      </c>
      <c r="E27" s="5">
        <f>E28</f>
        <v>0</v>
      </c>
      <c r="F27" s="5">
        <f>F28</f>
        <v>0</v>
      </c>
      <c r="G27" s="5">
        <f>G28</f>
        <v>0</v>
      </c>
    </row>
    <row r="28" spans="1:7" ht="15" x14ac:dyDescent="0.25">
      <c r="A28" s="10" t="s">
        <v>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ht="15" x14ac:dyDescent="0.25">
      <c r="A29" s="9"/>
      <c r="B29" s="9"/>
      <c r="C29" s="9"/>
      <c r="D29" s="9"/>
      <c r="E29" s="9"/>
      <c r="F29" s="9"/>
      <c r="G29" s="9"/>
    </row>
    <row r="30" spans="1:7" ht="15" x14ac:dyDescent="0.25">
      <c r="A30" s="6" t="s">
        <v>5</v>
      </c>
      <c r="B30" s="5">
        <f>B6+B20+B27</f>
        <v>38390148.927499995</v>
      </c>
      <c r="C30" s="5">
        <f>C6+C20+C27</f>
        <v>40305458.719999999</v>
      </c>
      <c r="D30" s="5">
        <f>D6+D20+D27</f>
        <v>149855806.41249999</v>
      </c>
      <c r="E30" s="5">
        <f>E6+E20+E27</f>
        <v>67101656.574999996</v>
      </c>
      <c r="F30" s="5">
        <f>F6+F20+F27</f>
        <v>107509229.8475</v>
      </c>
      <c r="G30" s="5">
        <f>G6+G20+G27</f>
        <v>108549352.8475</v>
      </c>
    </row>
    <row r="31" spans="1:7" ht="15" x14ac:dyDescent="0.25">
      <c r="A31" s="9"/>
      <c r="B31" s="9"/>
      <c r="C31" s="9"/>
      <c r="D31" s="9"/>
      <c r="E31" s="9"/>
      <c r="F31" s="9"/>
      <c r="G31" s="9"/>
    </row>
    <row r="32" spans="1:7" ht="15" x14ac:dyDescent="0.25">
      <c r="A32" s="6" t="s">
        <v>4</v>
      </c>
      <c r="B32" s="9"/>
      <c r="C32" s="9"/>
      <c r="D32" s="9"/>
      <c r="E32" s="9"/>
      <c r="F32" s="9"/>
      <c r="G32" s="9"/>
    </row>
    <row r="33" spans="1:7" ht="30" x14ac:dyDescent="0.25">
      <c r="A33" s="8" t="s">
        <v>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7" ht="30" x14ac:dyDescent="0.25">
      <c r="A34" s="8" t="s">
        <v>2</v>
      </c>
      <c r="B34" s="7">
        <v>55159019.200000003</v>
      </c>
      <c r="C34" s="7">
        <v>55159019.200000003</v>
      </c>
      <c r="D34" s="7">
        <v>55159019.200000003</v>
      </c>
      <c r="E34" s="7">
        <v>55159019.200000003</v>
      </c>
      <c r="F34" s="7">
        <v>60149019.770000003</v>
      </c>
      <c r="G34" s="7">
        <v>67121440.379999995</v>
      </c>
    </row>
    <row r="35" spans="1:7" ht="15" x14ac:dyDescent="0.25">
      <c r="A35" s="6" t="s">
        <v>1</v>
      </c>
      <c r="B35" s="5">
        <f>B33+B34</f>
        <v>55159019.200000003</v>
      </c>
      <c r="C35" s="5">
        <f>C33+C34</f>
        <v>55159019.200000003</v>
      </c>
      <c r="D35" s="5">
        <f>D33+D34</f>
        <v>55159019.200000003</v>
      </c>
      <c r="E35" s="5">
        <f>E33+E34</f>
        <v>55159019.200000003</v>
      </c>
      <c r="F35" s="5">
        <f>F33+F34</f>
        <v>60149019.770000003</v>
      </c>
      <c r="G35" s="5">
        <f>G33+G34</f>
        <v>67121440.379999995</v>
      </c>
    </row>
    <row r="36" spans="1:7" ht="15" x14ac:dyDescent="0.25">
      <c r="A36" s="4"/>
      <c r="B36" s="4"/>
      <c r="C36" s="4"/>
      <c r="D36" s="4"/>
      <c r="E36" s="4"/>
      <c r="F36" s="4"/>
      <c r="G36" s="4"/>
    </row>
    <row r="37" spans="1:7" s="2" customFormat="1" ht="11.25" x14ac:dyDescent="0.2">
      <c r="A37" s="3" t="s">
        <v>0</v>
      </c>
    </row>
    <row r="38" spans="1:7" s="2" customFormat="1" ht="11.25" x14ac:dyDescent="0.2"/>
    <row r="39" spans="1:7" s="2" customFormat="1" ht="11.25" x14ac:dyDescent="0.2"/>
    <row r="40" spans="1:7" s="2" customFormat="1" ht="11.25" x14ac:dyDescent="0.2"/>
    <row r="41" spans="1:7" s="2" customFormat="1" ht="11.25" x14ac:dyDescent="0.2"/>
    <row r="42" spans="1:7" s="2" customFormat="1" ht="11.25" x14ac:dyDescent="0.2"/>
    <row r="43" spans="1:7" s="2" customFormat="1" ht="11.25" x14ac:dyDescent="0.2"/>
    <row r="44" spans="1:7" s="2" customFormat="1" ht="11.25" x14ac:dyDescent="0.2"/>
    <row r="45" spans="1:7" s="2" customFormat="1" ht="11.25" x14ac:dyDescent="0.2"/>
    <row r="46" spans="1:7" ht="15.75" hidden="1" customHeight="1" x14ac:dyDescent="0.25"/>
    <row r="47" spans="1:7" ht="15" customHeight="1" x14ac:dyDescent="0.25"/>
    <row r="48" spans="1:7" ht="15" customHeight="1" x14ac:dyDescent="0.25"/>
  </sheetData>
  <protectedRanges>
    <protectedRange sqref="A37" name="Rango1"/>
  </protectedRanges>
  <mergeCells count="9"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2">
    <dataValidation type="decimal" allowBlank="1" showInputMessage="1" showErrorMessage="1" sqref="B6:G35">
      <formula1>-1.79769313486231E+100</formula1>
      <formula2>1.79769313486231E+100</formula2>
    </dataValidation>
    <dataValidation allowBlank="1" showInputMessage="1" showErrorMessage="1" prompt="Año 5 (c)" sqref="B4:F5"/>
  </dataValidations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2023-05-04T23:22:32Z</cp:lastPrinted>
  <dcterms:created xsi:type="dcterms:W3CDTF">2023-05-04T23:21:55Z</dcterms:created>
  <dcterms:modified xsi:type="dcterms:W3CDTF">2023-05-04T23:22:35Z</dcterms:modified>
</cp:coreProperties>
</file>