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E6" i="1"/>
  <c r="C6" i="1"/>
  <c r="B6" i="1"/>
  <c r="C44" i="1" l="1"/>
  <c r="C59" i="1" s="1"/>
  <c r="F44" i="1"/>
  <c r="F56" i="1" s="1"/>
  <c r="F78" i="1" s="1"/>
  <c r="E44" i="1"/>
  <c r="E56" i="1" s="1"/>
  <c r="E78" i="1" s="1"/>
  <c r="B44" i="1"/>
  <c r="B59" i="1" s="1"/>
  <c r="E76" i="1"/>
</calcChain>
</file>

<file path=xl/sharedStrings.xml><?xml version="1.0" encoding="utf-8"?>
<sst xmlns="http://schemas.openxmlformats.org/spreadsheetml/2006/main" count="121" uniqueCount="120">
  <si>
    <t>INSTITUTO TECNOLOGICO SUPERIOR DE IRAPUATO
Estado de Situación Financiera Detallado - LDF
al 31 de Diciembre de 2019 y al 31 de Diciembre de 2018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</si>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</sst>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1" applyFont="1" applyProtection="1">
      <protection locked="0"/>
    </xf>
    <xf numFmtId="0" fontId="3" fillId="0" borderId="0" xfId="1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A4" sqref="A4"/>
    </sheetView>
  </sheetViews>
  <sheetFormatPr baseColWidth="10" defaultRowHeight="11.25" x14ac:dyDescent="0.2"/>
  <cols>
    <col min="1" max="1" width="56.42578125" style="4" customWidth="1"/>
    <col min="2" max="2" width="13" style="4" customWidth="1"/>
    <col min="3" max="3" width="13.2851562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2019</v>
      </c>
      <c r="C2" s="6">
        <v>2018</v>
      </c>
      <c r="D2" s="5" t="s">
        <v>1</v>
      </c>
      <c r="E2" s="6">
        <v>2019</v>
      </c>
      <c r="F2" s="6">
        <v>2018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47475294.359999999</v>
      </c>
      <c r="C6" s="13">
        <f>SUM(C7:C13)</f>
        <v>46773873.200000003</v>
      </c>
      <c r="D6" s="9" t="s">
        <v>7</v>
      </c>
      <c r="E6" s="13">
        <f>SUM(E7:E15)</f>
        <v>11643178.629999999</v>
      </c>
      <c r="F6" s="13">
        <f>SUM(F7:F15)</f>
        <v>22261419.75</v>
      </c>
    </row>
    <row r="7" spans="1:6" x14ac:dyDescent="0.2">
      <c r="A7" s="14" t="s">
        <v>8</v>
      </c>
      <c r="B7" s="13"/>
      <c r="C7" s="13"/>
      <c r="D7" s="15" t="s">
        <v>9</v>
      </c>
      <c r="E7" s="13">
        <v>2860768.57</v>
      </c>
      <c r="F7" s="13">
        <v>5651404.9900000002</v>
      </c>
    </row>
    <row r="8" spans="1:6" x14ac:dyDescent="0.2">
      <c r="A8" s="14" t="s">
        <v>10</v>
      </c>
      <c r="B8" s="13">
        <v>30155978.440000001</v>
      </c>
      <c r="C8" s="13">
        <v>41779820.32</v>
      </c>
      <c r="D8" s="15" t="s">
        <v>11</v>
      </c>
      <c r="E8" s="13">
        <v>133321.38</v>
      </c>
      <c r="F8" s="13">
        <v>170441.38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17319315.920000002</v>
      </c>
      <c r="C10" s="13">
        <v>4994052.88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9561403.2799999993</v>
      </c>
      <c r="F13" s="13">
        <v>11346927.08</v>
      </c>
    </row>
    <row r="14" spans="1:6" x14ac:dyDescent="0.2">
      <c r="A14" s="7" t="s">
        <v>22</v>
      </c>
      <c r="B14" s="13">
        <f>SUM(B15:B21)</f>
        <v>30751580.030000001</v>
      </c>
      <c r="C14" s="13">
        <f>SUM(C15:C21)</f>
        <v>16823893.149999999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29696320.030000001</v>
      </c>
      <c r="C15" s="13">
        <v>13616173.220000001</v>
      </c>
      <c r="D15" s="15" t="s">
        <v>25</v>
      </c>
      <c r="E15" s="13">
        <v>-912314.6</v>
      </c>
      <c r="F15" s="13">
        <v>5092646.3</v>
      </c>
    </row>
    <row r="16" spans="1:6" x14ac:dyDescent="0.2">
      <c r="A16" s="14" t="s">
        <v>26</v>
      </c>
      <c r="B16" s="13">
        <v>415972.09</v>
      </c>
      <c r="C16" s="13">
        <v>445552.18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639287.91</v>
      </c>
      <c r="C17" s="13">
        <v>2762167.75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3997717.51</v>
      </c>
      <c r="C22" s="13">
        <f>SUM(C23:C27)</f>
        <v>1899104.4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268395.3</v>
      </c>
      <c r="C23" s="13">
        <v>515672.52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3729322.21</v>
      </c>
      <c r="C26" s="13">
        <v>1383431.88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76684.53</v>
      </c>
      <c r="F28" s="13">
        <f>SUM(F29:F34)</f>
        <v>79394.53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76684.53</v>
      </c>
      <c r="F29" s="13">
        <v>79394.53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46132.99</v>
      </c>
      <c r="F39" s="13">
        <f>SUM(F40:F42)</f>
        <v>46132.99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46132.99</v>
      </c>
      <c r="F42" s="13">
        <v>46132.99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82377998.760000005</v>
      </c>
      <c r="C44" s="11">
        <f>C6+C14+C22+C28+C34+C35+C38</f>
        <v>65650277.609999999</v>
      </c>
      <c r="D44" s="12" t="s">
        <v>81</v>
      </c>
      <c r="E44" s="11">
        <f>E6+E16+E20+E23+E24+E28+E35+E39</f>
        <v>11765996.149999999</v>
      </c>
      <c r="F44" s="11">
        <f>F6+F16+F20+F23+F24+F28+F35+F39</f>
        <v>22386947.27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344832950.69</v>
      </c>
      <c r="C49" s="13">
        <v>339253220.24000001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185095660.25999999</v>
      </c>
      <c r="C50" s="13">
        <v>183614121.13</v>
      </c>
      <c r="D50" s="9" t="s">
        <v>91</v>
      </c>
      <c r="E50" s="13">
        <v>0</v>
      </c>
      <c r="F50" s="13">
        <v>0</v>
      </c>
    </row>
    <row r="51" spans="1:6" ht="25.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-145318824.41999999</v>
      </c>
      <c r="C52" s="13">
        <v>-134862556.55000001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11765996.149999999</v>
      </c>
      <c r="F56" s="11">
        <f>F54+F44</f>
        <v>22386947.27</v>
      </c>
    </row>
    <row r="57" spans="1:6" x14ac:dyDescent="0.2">
      <c r="A57" s="16" t="s">
        <v>101</v>
      </c>
      <c r="B57" s="11">
        <f>SUM(B47:B55)</f>
        <v>384609786.52999997</v>
      </c>
      <c r="C57" s="11">
        <f>SUM(C47:C55)</f>
        <v>388004784.81999999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466987785.28999996</v>
      </c>
      <c r="C59" s="11">
        <f>C44+C57</f>
        <v>453655062.43000001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461664256.74000001</v>
      </c>
      <c r="F60" s="13">
        <f>SUM(F61:F63)</f>
        <v>448994894.76000005</v>
      </c>
    </row>
    <row r="61" spans="1:6" x14ac:dyDescent="0.2">
      <c r="A61" s="17"/>
      <c r="B61" s="13"/>
      <c r="C61" s="13"/>
      <c r="D61" s="9" t="s">
        <v>105</v>
      </c>
      <c r="E61" s="13">
        <v>461482240.63999999</v>
      </c>
      <c r="F61" s="13">
        <v>448812878.66000003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-6442467.0799999991</v>
      </c>
      <c r="F65" s="13">
        <f>SUM(F66:F70)</f>
        <v>-17726779.600000001</v>
      </c>
    </row>
    <row r="66" spans="1:6" x14ac:dyDescent="0.2">
      <c r="A66" s="17"/>
      <c r="B66" s="13"/>
      <c r="C66" s="13"/>
      <c r="D66" s="9" t="s">
        <v>109</v>
      </c>
      <c r="E66" s="13">
        <v>11911743.470000001</v>
      </c>
      <c r="F66" s="13">
        <v>-7398654.3200000003</v>
      </c>
    </row>
    <row r="67" spans="1:6" x14ac:dyDescent="0.2">
      <c r="A67" s="17"/>
      <c r="B67" s="13"/>
      <c r="C67" s="13"/>
      <c r="D67" s="9" t="s">
        <v>110</v>
      </c>
      <c r="E67" s="13">
        <v>-20557452.43</v>
      </c>
      <c r="F67" s="13">
        <v>-12531367.16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455221789.66000003</v>
      </c>
      <c r="F76" s="11">
        <f>F60+F65+F72</f>
        <v>431268115.16000003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466987785.81</v>
      </c>
      <c r="F78" s="11">
        <f>F56+F76</f>
        <v>453655062.43000001</v>
      </c>
    </row>
    <row r="79" spans="1:6" x14ac:dyDescent="0.2">
      <c r="A79" s="19"/>
      <c r="B79" s="20"/>
      <c r="C79" s="20"/>
      <c r="D79" s="21"/>
      <c r="E79" s="20"/>
      <c r="F79" s="20"/>
    </row>
    <row r="80" spans="1:6" s="23" customFormat="1" x14ac:dyDescent="0.2">
      <c r="A80" s="22" t="s">
        <v>119</v>
      </c>
    </row>
  </sheetData>
  <protectedRanges>
    <protectedRange sqref="A80" name="Rango1"/>
  </protectedRanges>
  <mergeCells count="1">
    <mergeCell ref="A1:F1"/>
  </mergeCells>
  <pageMargins left="0.70866141732283472" right="0.70866141732283472" top="0.74803149606299213" bottom="0.74803149606299213" header="0.31496062992125984" footer="0.31496062992125984"/>
  <pageSetup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2020-02-05T21:30:00Z</cp:lastPrinted>
  <dcterms:created xsi:type="dcterms:W3CDTF">2020-02-05T21:25:51Z</dcterms:created>
  <dcterms:modified xsi:type="dcterms:W3CDTF">2020-02-05T21:31:17Z</dcterms:modified>
</cp:coreProperties>
</file>