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TRIM 2015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1" l="1"/>
  <c r="C412" i="1"/>
  <c r="B412" i="1"/>
  <c r="D384" i="1"/>
  <c r="C384" i="1"/>
  <c r="B384" i="1"/>
  <c r="B286" i="1"/>
  <c r="B249" i="1" l="1"/>
  <c r="B265" i="1"/>
  <c r="D545" i="1" l="1"/>
  <c r="D526" i="1"/>
  <c r="D512" i="1"/>
  <c r="D505" i="1"/>
  <c r="B485" i="1"/>
  <c r="B483" i="1"/>
  <c r="D442" i="1"/>
  <c r="C442" i="1"/>
  <c r="B442" i="1"/>
  <c r="E123" i="1"/>
  <c r="D554" i="1" l="1"/>
  <c r="D518" i="1"/>
</calcChain>
</file>

<file path=xl/sharedStrings.xml><?xml version="1.0" encoding="utf-8"?>
<sst xmlns="http://schemas.openxmlformats.org/spreadsheetml/2006/main" count="511" uniqueCount="457">
  <si>
    <t>Notas a los Estados Financieros</t>
  </si>
  <si>
    <t>Ente Público:</t>
  </si>
  <si>
    <t>Instituto Tecnológico Superior de Irapuato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</si>
  <si>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</si>
  <si>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</si>
  <si>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</si>
  <si>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</si>
  <si>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</si>
  <si>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</si>
  <si>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</si>
  <si>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</si>
  <si>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</si>
  <si>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</si>
  <si>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1121102001  CONTRATO 2015475902 Bancomer</t>
  </si>
  <si>
    <t>1121102002  CONTRATO 2028084521 Bancomer</t>
  </si>
  <si>
    <t>1121102006  INV BANCOMER 2044193202</t>
  </si>
  <si>
    <t>1121107001  CONTRATO Serfin 65501806811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</si>
  <si>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</si>
  <si>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</si>
  <si>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</si>
  <si>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</si>
  <si>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</si>
  <si>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1122xxxxxx Cuentas por Cobrar a CP</t>
  </si>
  <si>
    <t>1122102001  C. X C. VTA. B. Y S.</t>
  </si>
  <si>
    <t>1122602001  CXC ENT FED Y M</t>
  </si>
  <si>
    <t>1122602002  CXC ENT FEDERACIÓN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</si>
  <si>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</si>
  <si>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</si>
  <si>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</si>
  <si>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</si>
  <si>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</si>
  <si>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</si>
  <si>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</si>
  <si>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</si>
  <si>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</si>
  <si>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</si>
  <si>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 xml:space="preserve">1140xxxxxx  </t>
  </si>
  <si>
    <t>1141001003  ALMACEN DE BIENS MU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</si>
  <si>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</si>
  <si>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</si>
  <si>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</si>
  <si>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</si>
  <si>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</si>
  <si>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</si>
  <si>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</si>
  <si>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</si>
  <si>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</si>
  <si>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</si>
  <si>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</si>
  <si>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</si>
  <si>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</si>
  <si>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</si>
  <si>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</si>
  <si>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</si>
  <si>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</si>
  <si>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</si>
  <si>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</si>
  <si>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</si>
  <si>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</si>
  <si>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CONST PROCESO 2010</t>
  </si>
  <si>
    <t>1236200002  CONST PROCESO CIERRE</t>
  </si>
  <si>
    <t>1236262200  EDIFICIO NO HABITACI</t>
  </si>
  <si>
    <t>1236462400  División de terrenos</t>
  </si>
  <si>
    <t>1240xxxxxx</t>
  </si>
  <si>
    <t>1241151100  MUEBLES OF.</t>
  </si>
  <si>
    <t>1241151101  MUEBLES OFNA Y ESTA</t>
  </si>
  <si>
    <t>1241251200  MUEBLES OF.</t>
  </si>
  <si>
    <t>1241351500  E.COMPUTO</t>
  </si>
  <si>
    <t>1241351501  EQUIPO DE CÓMPUTO Y</t>
  </si>
  <si>
    <t>1241951900  OTROS MOB.</t>
  </si>
  <si>
    <t>1241951901  OTROS MOBILIARIOS Y</t>
  </si>
  <si>
    <t>1242152100  EQUIPO Y APARATOS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</si>
  <si>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</si>
  <si>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</si>
  <si>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</si>
  <si>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</si>
  <si>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</si>
  <si>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</si>
  <si>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1243253201  INSTRUMENTAL MÉDICO</t>
  </si>
  <si>
    <t>1244154100  AUTOMÓVILES Y CAMIONES 2011</t>
  </si>
  <si>
    <t>1244154101  AUTOMÓVILES Y CAMIONES 2010</t>
  </si>
  <si>
    <t>1244954901  OTROS EQUIPOS DE TRANSPORTES 2010</t>
  </si>
  <si>
    <t>1246156101  MAQUINARIA Y EQUIPO</t>
  </si>
  <si>
    <t>1246256200  MAQUINARIA Y EQUIPO</t>
  </si>
  <si>
    <t>1246256201  MAQUINARIA Y EQUIPO</t>
  </si>
  <si>
    <t>1246356301  MAQUINARIA Y EQUIPO</t>
  </si>
  <si>
    <t>1246456400  SISTEMAS DE AIRE ACO</t>
  </si>
  <si>
    <t>1246556500  EQUIPO DE COMUNICACI</t>
  </si>
  <si>
    <t>1246556501  EQUIPO DE COMUNICACI</t>
  </si>
  <si>
    <t>1246656600  EQUIPOS DE GENERACIÓ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</si>
  <si>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</si>
  <si>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</si>
  <si>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</si>
  <si>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</si>
  <si>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</si>
  <si>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1246959900  BIENES MUEBLES EN TRÁNSITO</t>
  </si>
  <si>
    <t>1247151300  BIENES ARTÍSTICOS, C</t>
  </si>
  <si>
    <t>1247151301  BIENES ARTÍSTICOS,</t>
  </si>
  <si>
    <t>1260xxxxxx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</si>
  <si>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</si>
  <si>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</si>
  <si>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</si>
  <si>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</si>
  <si>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</si>
  <si>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</si>
  <si>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</si>
  <si>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</si>
  <si>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</si>
  <si>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</si>
  <si>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</si>
  <si>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</si>
  <si>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1263454901  OTROS EQUIPOS DE TRANSPORTE 2010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</si>
  <si>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</si>
  <si>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</si>
  <si>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</si>
  <si>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</si>
  <si>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</si>
  <si>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</si>
  <si>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</si>
  <si>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</si>
  <si>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</si>
  <si>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</si>
  <si>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</si>
  <si>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</si>
  <si>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</si>
  <si>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</si>
  <si>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</si>
  <si>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</si>
  <si>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</si>
  <si>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2111101001  SUELDOS POR PAGAR</t>
  </si>
  <si>
    <t>2111401003  APORTACION PATRONAL IMSS</t>
  </si>
  <si>
    <t>2112101001  PROVEEDORES DE BIENES Y SERVICIOS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</si>
  <si>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</si>
  <si>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</si>
  <si>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</si>
  <si>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</si>
  <si>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</si>
  <si>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</si>
  <si>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2117502102  IMPUESTO NOMINAS A PAGAR</t>
  </si>
  <si>
    <t>2117901003  COUTAS SINDICALES</t>
  </si>
  <si>
    <t>2117903001  PENSIÓN ALIMENTICIA</t>
  </si>
  <si>
    <t>2117917007  FONACOT</t>
  </si>
  <si>
    <t>2117918001  DIVO 5% AL MILLAR</t>
  </si>
  <si>
    <t>2117918002  CAP 2%</t>
  </si>
  <si>
    <t>2117918003  RAPCE 0.5%</t>
  </si>
  <si>
    <t>2117918004  CNEC RET 5 AL MILLAR</t>
  </si>
  <si>
    <t>2117918005  OTRAS RETENCIONES OBRA</t>
  </si>
  <si>
    <t>2119901072  PCE 07 CAP 2000</t>
  </si>
  <si>
    <t>2119901073  PCE 07 CAP 3000</t>
  </si>
  <si>
    <t>2119901075  PCE 07 CAP 5000</t>
  </si>
  <si>
    <t>2119901076  PCE 07 CAP 6000</t>
  </si>
  <si>
    <t>2119901083  PCE 08 CAP 3000</t>
  </si>
  <si>
    <t>2119901086  PCE 08 CAP 6000</t>
  </si>
  <si>
    <t>2119901091  PCE 09 CAP 1000</t>
  </si>
  <si>
    <t>2119901093  PCE 09 CAP 3000</t>
  </si>
  <si>
    <t>2119901096  PCE 09 CAP 6000</t>
  </si>
  <si>
    <t>2119901103  PCE 10 CAP 3000</t>
  </si>
  <si>
    <t>2119901105  PCE 10 CAP 5000</t>
  </si>
  <si>
    <t>2119901106  PCE 10 CAP 6000</t>
  </si>
  <si>
    <t>2119905001  ACREEDORES DIVERSOS</t>
  </si>
  <si>
    <t>2119905006  ACREEDORES VARIOS</t>
  </si>
  <si>
    <t>2119905007  ACREEDORES DIVERSOS 2007</t>
  </si>
  <si>
    <t>2119905008  RECUPERACION DE ACTIVOS</t>
  </si>
  <si>
    <t>2119905021  PASIVOS CHEQUES CANCELADOS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</si>
  <si>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</si>
  <si>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</si>
  <si>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</si>
  <si>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</si>
  <si>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</si>
  <si>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</si>
  <si>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2161001001  DEPOSITOS EN GARANTÍA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</si>
  <si>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</si>
  <si>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</si>
  <si>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</si>
  <si>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</si>
  <si>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</si>
  <si>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II) NOTAS AL ESTADO DE ACTIVIDADES</t>
  </si>
  <si>
    <t>INGRESOS DE GESTIÓN</t>
  </si>
  <si>
    <t>ERA-01 INGRESOS</t>
  </si>
  <si>
    <t>NOTA</t>
  </si>
  <si>
    <t>4100xxxxxx</t>
  </si>
  <si>
    <t>4151510253  P. RTA. DE CAFE.</t>
  </si>
  <si>
    <t>4151510261  RENTA DE ESPACIOS DIVERSOS</t>
  </si>
  <si>
    <t>4159510710  REEXPEDICIÓN DE CREDENCIAL</t>
  </si>
  <si>
    <t>4159510715  GESTORIA DE TITULACION</t>
  </si>
  <si>
    <t>4159510717  GESTORIA DE CEDULA PROFESIONAL</t>
  </si>
  <si>
    <t>4159510805  POR CONCEPTO DE CURSOS DE IDIOMAS</t>
  </si>
  <si>
    <t>4159510820  POR CONCEPTO DE CURSOS OTROS</t>
  </si>
  <si>
    <t>4159510902  EXAMENES DE ADMISIÓN</t>
  </si>
  <si>
    <t>4159510903  EXAMENES DE INGLÉS</t>
  </si>
  <si>
    <t>4159511104  OTROS PRODUCTOS</t>
  </si>
  <si>
    <t>4159511105  ELABORACION DE PROYECTOS</t>
  </si>
  <si>
    <t>4163610031  INDEMNIZACIONES (REC</t>
  </si>
  <si>
    <t>4169610004  PROYECTOS DE INVESTIGACION</t>
  </si>
  <si>
    <t>4169610005  APORTACIONES</t>
  </si>
  <si>
    <t>4169610012  INFRACCIONES Y MULTAS</t>
  </si>
  <si>
    <t>4200xxxxxx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</si>
  <si>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</si>
  <si>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</si>
  <si>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</si>
  <si>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</si>
  <si>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</si>
  <si>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</si>
  <si>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</si>
  <si>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</si>
  <si>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</si>
  <si>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</si>
  <si>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</si>
  <si>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</si>
  <si>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</si>
  <si>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</si>
  <si>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</si>
  <si>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</si>
  <si>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S. BASE PERS. P.</t>
  </si>
  <si>
    <t>5113131000  PRIM. A S. EF. P.</t>
  </si>
  <si>
    <t>5113132000  PRI. V. D. Y G.F.A.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</si>
  <si>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</si>
  <si>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</si>
  <si>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</si>
  <si>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</si>
  <si>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5115152000  INDEMNIZACIONES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</si>
  <si>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</si>
  <si>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</si>
  <si>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</si>
  <si>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</si>
  <si>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</si>
  <si>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</si>
  <si>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</si>
  <si>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</si>
  <si>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</si>
  <si>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</si>
  <si>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</si>
  <si>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</si>
  <si>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</si>
  <si>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</si>
  <si>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</si>
  <si>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</si>
  <si>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5125255000  MAT., A. Y S. LAB.</t>
  </si>
  <si>
    <t>5125256000  FIB. SINTET. HULE</t>
  </si>
  <si>
    <t>5126261000  COMB., LUBRICA.</t>
  </si>
  <si>
    <t>5127271000  VESTUARIOS Y UNIFORMES</t>
  </si>
  <si>
    <t>5129291000  HERRAMIENTAS MENORES</t>
  </si>
  <si>
    <t>5129298000  REF. MAQ. Y O. EQ.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</si>
  <si>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</si>
  <si>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</si>
  <si>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</si>
  <si>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</si>
  <si>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S. TELEC. Y SAT.</t>
  </si>
  <si>
    <t>5131318000  SERVICIOS POSTALES Y TELEGRAFICOS</t>
  </si>
  <si>
    <t>5132323000  ARRE. M. Y EQ. EDU</t>
  </si>
  <si>
    <t>5132326000  AR. MAQ. O.E. Y H.</t>
  </si>
  <si>
    <t>5133333000  S. C. A. P.T. INFO.</t>
  </si>
  <si>
    <t>5133334000  CAPACITACIÓN</t>
  </si>
  <si>
    <t>5133336000  S. A. AD., COPI. E I</t>
  </si>
  <si>
    <t>5133338000  SERVICIOS DE VIGILANCIA</t>
  </si>
  <si>
    <t>5134341000  SERVICIOS FINANCIEROS Y BANCARIOS</t>
  </si>
  <si>
    <t>5134345000  SEGUROS DE BIENES PATRIMONIALES</t>
  </si>
  <si>
    <t>5135351000  C. Y MTO. M.I.</t>
  </si>
  <si>
    <t>5135355000  R. Y MTO. EQ. T.</t>
  </si>
  <si>
    <t>5135357000  I., R. Y M.M. OEH</t>
  </si>
  <si>
    <t>5135358000  S. LIMPIEZA Y M.D.</t>
  </si>
  <si>
    <t>5135359000  S. JARDIN. Y FUM.</t>
  </si>
  <si>
    <t>5137371000  PASAJES AEREOS</t>
  </si>
  <si>
    <t>5137372000  PASAJES TERRESTRES</t>
  </si>
  <si>
    <t>5137375000  VIATICOS EN EL PAIS</t>
  </si>
  <si>
    <t>5137378000  S. INT. T. VIAT.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</si>
  <si>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</si>
  <si>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</si>
  <si>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</si>
  <si>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</si>
  <si>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</si>
  <si>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</si>
  <si>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</si>
  <si>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III) NOTAS AL ESTADO DE VARIACIÓN A LA HACIEDA PÚBLICA</t>
  </si>
  <si>
    <t>VHP-01 PATRIMONIO CONTRIBUIDO</t>
  </si>
  <si>
    <t>MODIFICACION</t>
  </si>
  <si>
    <t>3110xxxxxx</t>
  </si>
  <si>
    <t>3110000002  BAJA DE ACTIVO FIJO</t>
  </si>
  <si>
    <t>3110000004  PATRIMONIO NETO ACUMULADO</t>
  </si>
  <si>
    <t>3110915000  ESTATAL BIENES MUEB</t>
  </si>
  <si>
    <t>3110916000  ESTATAL OBRA PÚBLICA</t>
  </si>
  <si>
    <t>3111828006  FAFEF OBRA PUBLICA</t>
  </si>
  <si>
    <t>3111835000  CONVENIO BIENES MUEBLES</t>
  </si>
  <si>
    <t>3111836000  CONVENIO OBRA PUBLICA</t>
  </si>
  <si>
    <t>3111924205  MUNICIPAL BIENES MUE</t>
  </si>
  <si>
    <t>3111924206  MUNICIPAL OBRA PÚBLICA</t>
  </si>
  <si>
    <t>3113824205  FEDERALES DE EJERCIC</t>
  </si>
  <si>
    <t>3113824206  FEDERALES DE EJERCIC</t>
  </si>
  <si>
    <t>3113828005  FAFEF BIENES MUEBLES</t>
  </si>
  <si>
    <t>3113828006  FAFEF OBRA PUBLICA EJERC ANT</t>
  </si>
  <si>
    <t>3113835000  CONVENIO BIENES MUEB</t>
  </si>
  <si>
    <t>3113836000  CONVENIO OBRA PUBLIC</t>
  </si>
  <si>
    <t>3113915000  ESTATALES  BIENES MU</t>
  </si>
  <si>
    <t>3113916000  ESTATALES  OBRA PUBL</t>
  </si>
  <si>
    <t>3113924205  MUNICIPAL BIENES MUE</t>
  </si>
  <si>
    <t>3113924206  MUNICIPAL OBRA PÚBLICA EJE ANT</t>
  </si>
  <si>
    <t>3120000002  DONACIONES DE BIENES</t>
  </si>
  <si>
    <t>3120000003  DONACIONES DE BIENES</t>
  </si>
  <si>
    <t>VHP-02 PATRIMONIO GENERADO</t>
  </si>
  <si>
    <t>3210xxxxxx</t>
  </si>
  <si>
    <t>3210 Resultado del Ejercicio (Ahorro/Des</t>
  </si>
  <si>
    <t>3220000002  RESULTADOS ACUMULADOS</t>
  </si>
  <si>
    <t>3220000010  RESULTADO EJERCICIO 2002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</si>
  <si>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</si>
  <si>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</si>
  <si>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</si>
  <si>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</si>
  <si>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</si>
  <si>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</si>
  <si>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</si>
  <si>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</si>
  <si>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</si>
  <si>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</si>
  <si>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</si>
  <si>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</si>
  <si>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</si>
  <si>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</si>
  <si>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</si>
  <si>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</si>
  <si>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</si>
  <si>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3243000001  RESERVA DE PATRIMONIO</t>
  </si>
  <si>
    <t>3243000002  RESERVA POR CONTINGENCIA</t>
  </si>
  <si>
    <t>IV) NOTAS AL ESTADO DE FLUJO DE EFECTIVO</t>
  </si>
  <si>
    <t>EFE-01 FLUJO DE EFECTIVO</t>
  </si>
  <si>
    <t>1110xxxxxx</t>
  </si>
  <si>
    <t>1112101002  BANAMEX  3410593</t>
  </si>
  <si>
    <t>1112102001  BANCOMER 0451030612</t>
  </si>
  <si>
    <t>1112102002  BANCOMER 0158818800</t>
  </si>
  <si>
    <t>1112102003  BANCOMER 0158551073</t>
  </si>
  <si>
    <t>1112102004  BANCOMER 0162713136 ANUIES</t>
  </si>
  <si>
    <t>1112102005  BANCOMER 0162941430</t>
  </si>
  <si>
    <t>1112102008  BANCOMER 0166765912 PIFIP</t>
  </si>
  <si>
    <t>1112102009  BANCOMER 0177860617 PROMEP</t>
  </si>
  <si>
    <t>1112102010  BANCOMER 0178021430 OBRA TARIMORO</t>
  </si>
  <si>
    <t>1112102011  BANCOMER 0178084122 PROYECTO CAU</t>
  </si>
  <si>
    <t>1112102012  BANCOMER 019047</t>
  </si>
  <si>
    <t>1112102013  BANCOMER 0194135687</t>
  </si>
  <si>
    <t>1112102014  BANCOMER 019073</t>
  </si>
  <si>
    <t>1112102015  BANCOMER 0191385232 PIFIT 2011</t>
  </si>
  <si>
    <t>1112102016  BANCOMER 0191596543 PROMEP 2012</t>
  </si>
  <si>
    <t>1112102017  BANCOMER 0191822756 PAFP 2012</t>
  </si>
  <si>
    <t>1112102018  BANCOMER 0193416445</t>
  </si>
  <si>
    <t>1112102019  BANCOMER 0193420302 PIFIT 2012</t>
  </si>
  <si>
    <t>1112102020  BANCOMER 0193836126 FAFEF 2013</t>
  </si>
  <si>
    <t>1112102021  BANCOMER 0193904253</t>
  </si>
  <si>
    <t>1112102022  BANCOMER 0194037863</t>
  </si>
  <si>
    <t>1112102023  BANCOMER 0194038096</t>
  </si>
  <si>
    <t>1112102024  BANCOMER 0197202776</t>
  </si>
  <si>
    <t>1112102025  BANCOMER 0197545231</t>
  </si>
  <si>
    <t>1112102026  BANCOMER 0197743548</t>
  </si>
  <si>
    <t>1112102027  BANCOMER 0198098662</t>
  </si>
  <si>
    <t>1112102030  BANCOMER 019882645</t>
  </si>
  <si>
    <t>1112107001  Santander-Serfin 6550180681-1</t>
  </si>
  <si>
    <t>1112107002  Santander-Serfin 92-00040338-0</t>
  </si>
  <si>
    <t>1112107003  Santander-Serfin 655018813916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</si>
  <si>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</si>
  <si>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</si>
  <si>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</si>
  <si>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</si>
  <si>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</si>
  <si>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</si>
  <si>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1246 Maquinaria, Otros Equipos y Herrami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</si>
  <si>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</si>
  <si>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</si>
  <si>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</si>
  <si>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</si>
  <si>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2015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</si>
  <si>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</si>
  <si>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</si>
  <si>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</si>
  <si>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</si>
  <si>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</si>
  <si>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</si>
  <si>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</si>
  <si>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</si>
  <si>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</si>
  <si>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</si>
  <si>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</si>
  <si>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</si>
  <si>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</si>
  <si>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</si>
  <si>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</si>
  <si>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</si>
  <si>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</si>
  <si>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</si>
  <si>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</si>
  <si>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</si>
  <si>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</si>
  <si>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</si>
  <si>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</si>
  <si>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</si>
  <si>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</si>
  <si>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</si>
  <si>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</si>
  <si>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</si>
  <si>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</si>
  <si>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</si>
  <si>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</si>
  <si>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</si>
  <si>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</si>
  <si>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</si>
  <si>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</si>
  <si>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</si>
  <si>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</si>
  <si>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</si>
  <si>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</si>
  <si>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</si>
  <si>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</si>
  <si>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</si>
  <si>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</si>
  <si>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</si>
  <si>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</si>
  <si>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</si>
  <si>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1242252200  APARATOS DEPORTIVOS 2011</t>
  </si>
  <si>
    <t>1263252201  APARATOS DEPORTIVOS 2010</t>
  </si>
  <si>
    <t>1260   DEPRECIACIÓN y DETERIORO ACUM.</t>
  </si>
  <si>
    <t>2112102001  PROVEEDORES EJE ANT</t>
  </si>
  <si>
    <t>2119904005  CXP POR REMANENTES</t>
  </si>
  <si>
    <t>5116171000  ESTÍMULOS</t>
  </si>
  <si>
    <t>5121217000  MATERIALES Y ÚTILES DE ENSEÑANZA</t>
  </si>
  <si>
    <t>5122223000  UT. SERV. ALIM.</t>
  </si>
  <si>
    <t>5123231000  PROD. ALIM. AGRO.</t>
  </si>
  <si>
    <t>5125252000  FERTILIZANTES, PESTI</t>
  </si>
  <si>
    <t>5125253000  MED. Y P. FARMA.</t>
  </si>
  <si>
    <t>5125254000  MAT., A. Y S. MED.</t>
  </si>
  <si>
    <t>5127272000  PRENDAS DE PROTECCIÓN</t>
  </si>
  <si>
    <t>5127273000  ARTÍCULOS DEPORTIVOS</t>
  </si>
  <si>
    <t>5127274000  PRODUCTOS TEXTILES</t>
  </si>
  <si>
    <t>5129292000  REF., AC. Y H. M.</t>
  </si>
  <si>
    <t>5129294000  R. Y A. E. COMPU.</t>
  </si>
  <si>
    <t>5129295000  REF. MÉD. Y LAB.</t>
  </si>
  <si>
    <t>5129296000  REF. EQ. TRANSP.</t>
  </si>
  <si>
    <t>5129297000  REF. EQ. DEF. Y SEG.</t>
  </si>
  <si>
    <t>5131312000  GAS</t>
  </si>
  <si>
    <t>5132324000  ARRE. EQ. MED. LAB</t>
  </si>
  <si>
    <t>5132327000  ARRE. ACT. INTANG</t>
  </si>
  <si>
    <t>5133331000  S. L. CONTA. A.R.</t>
  </si>
  <si>
    <t>5133332000  S. D. ARQ. IN. RE.</t>
  </si>
  <si>
    <t>5133335000  SERVICIOS DE INVESTI</t>
  </si>
  <si>
    <t>5133339000  SERVICIOS PROFESIONA</t>
  </si>
  <si>
    <t>5134344000  SEGUROS DE RESPONSAB</t>
  </si>
  <si>
    <t>5134347000  FLETES Y MANIOBRAS</t>
  </si>
  <si>
    <t>5135352000  I.R.M.M. E.A.E.R.</t>
  </si>
  <si>
    <t>5135353000  I.R.M.E.C. Y T.I.</t>
  </si>
  <si>
    <t>5136361100  D. R. TV OM SPAG</t>
  </si>
  <si>
    <t>5136361200  DIF. POR MEDIOS ALTE</t>
  </si>
  <si>
    <t>5137376000  VIÁTICOS EN EL EXTRANJERO</t>
  </si>
  <si>
    <t>5211411500  TRANSF. BIEN MUEB</t>
  </si>
  <si>
    <t>5222424200  TRANSFERENCIAS A GASTO DE CAPITAL</t>
  </si>
  <si>
    <t>3111828005  FAFEF BIENES MUEBLES E INMUEBLES</t>
  </si>
  <si>
    <t>3220690203  APLICACIÓN DE R. INT</t>
  </si>
  <si>
    <t>1112102031  BANCOMER 0198982732</t>
  </si>
  <si>
    <t>1112102032  BANCOMER 0199691375</t>
  </si>
  <si>
    <t>1112102033  BANCOMER 0101086723</t>
  </si>
  <si>
    <t>1112105001  SCOTIABANK2008014493</t>
  </si>
  <si>
    <t>1243 Equipo e Instrumental Médico y de L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</si>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</sst>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5" fillId="0" borderId="0" applyFont="0" applyFill="0" applyBorder="0" applyAlignment="0" applyProtection="0"/>
  </cellStyleXfs>
  <cellXfs count="161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5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vertical="center"/>
    </xf>
    <xf numFmtId="4" fontId="2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/>
    <xf numFmtId="0" fontId="5" fillId="3" borderId="0" xfId="0" applyNumberFormat="1" applyFont="1" applyFill="1" applyBorder="1" applyAlignment="1" applyProtection="1">
      <protection locked="0"/>
    </xf>
    <xf numFmtId="4" fontId="6" fillId="3" borderId="0" xfId="0" applyNumberFormat="1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4" fontId="3" fillId="3" borderId="0" xfId="0" applyNumberFormat="1" applyFont="1" applyFill="1"/>
    <xf numFmtId="0" fontId="10" fillId="3" borderId="0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11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12" fillId="3" borderId="3" xfId="0" applyNumberFormat="1" applyFont="1" applyFill="1" applyBorder="1"/>
    <xf numFmtId="4" fontId="12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12" fillId="3" borderId="4" xfId="0" applyNumberFormat="1" applyFont="1" applyFill="1" applyBorder="1"/>
    <xf numFmtId="4" fontId="12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12" fillId="3" borderId="5" xfId="0" applyNumberFormat="1" applyFont="1" applyFill="1" applyBorder="1"/>
    <xf numFmtId="4" fontId="12" fillId="3" borderId="5" xfId="0" applyNumberFormat="1" applyFont="1" applyFill="1" applyBorder="1"/>
    <xf numFmtId="0" fontId="13" fillId="3" borderId="0" xfId="0" applyFont="1" applyFill="1" applyBorder="1"/>
    <xf numFmtId="164" fontId="11" fillId="3" borderId="4" xfId="0" applyNumberFormat="1" applyFont="1" applyFill="1" applyBorder="1"/>
    <xf numFmtId="164" fontId="3" fillId="3" borderId="4" xfId="0" applyNumberFormat="1" applyFont="1" applyFill="1" applyBorder="1"/>
    <xf numFmtId="4" fontId="3" fillId="3" borderId="4" xfId="0" applyNumberFormat="1" applyFont="1" applyFill="1" applyBorder="1"/>
    <xf numFmtId="164" fontId="3" fillId="3" borderId="5" xfId="0" applyNumberFormat="1" applyFont="1" applyFill="1" applyBorder="1"/>
    <xf numFmtId="4" fontId="3" fillId="3" borderId="5" xfId="0" applyNumberFormat="1" applyFont="1" applyFill="1" applyBorder="1"/>
    <xf numFmtId="0" fontId="11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12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/>
    </xf>
    <xf numFmtId="4" fontId="12" fillId="3" borderId="0" xfId="0" applyNumberFormat="1" applyFont="1" applyFill="1" applyBorder="1"/>
    <xf numFmtId="164" fontId="12" fillId="3" borderId="7" xfId="0" applyNumberFormat="1" applyFont="1" applyFill="1" applyBorder="1"/>
    <xf numFmtId="49" fontId="2" fillId="3" borderId="8" xfId="0" applyNumberFormat="1" applyFont="1" applyFill="1" applyBorder="1" applyAlignment="1">
      <alignment horizontal="left"/>
    </xf>
    <xf numFmtId="164" fontId="12" fillId="3" borderId="9" xfId="0" applyNumberFormat="1" applyFont="1" applyFill="1" applyBorder="1"/>
    <xf numFmtId="4" fontId="12" fillId="3" borderId="9" xfId="0" applyNumberFormat="1" applyFont="1" applyFill="1" applyBorder="1"/>
    <xf numFmtId="164" fontId="12" fillId="3" borderId="10" xfId="0" applyNumberFormat="1" applyFont="1" applyFill="1" applyBorder="1"/>
    <xf numFmtId="164" fontId="2" fillId="3" borderId="0" xfId="0" applyNumberFormat="1" applyFont="1" applyFill="1" applyBorder="1"/>
    <xf numFmtId="4" fontId="2" fillId="3" borderId="0" xfId="0" applyNumberFormat="1" applyFont="1" applyFill="1" applyBorder="1"/>
    <xf numFmtId="49" fontId="2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" fontId="2" fillId="3" borderId="2" xfId="0" applyNumberFormat="1" applyFont="1" applyFill="1" applyBorder="1"/>
    <xf numFmtId="164" fontId="3" fillId="3" borderId="3" xfId="0" applyNumberFormat="1" applyFont="1" applyFill="1" applyBorder="1"/>
    <xf numFmtId="0" fontId="11" fillId="2" borderId="3" xfId="1" applyFont="1" applyFill="1" applyBorder="1" applyAlignment="1">
      <alignment horizontal="left" vertical="center" wrapText="1"/>
    </xf>
    <xf numFmtId="4" fontId="11" fillId="2" borderId="3" xfId="2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2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0" fontId="8" fillId="0" borderId="0" xfId="0" applyFont="1" applyAlignment="1">
      <alignment horizontal="left"/>
    </xf>
    <xf numFmtId="164" fontId="11" fillId="3" borderId="3" xfId="0" applyNumberFormat="1" applyFont="1" applyFill="1" applyBorder="1"/>
    <xf numFmtId="4" fontId="3" fillId="3" borderId="3" xfId="0" applyNumberFormat="1" applyFont="1" applyFill="1" applyBorder="1"/>
    <xf numFmtId="49" fontId="2" fillId="3" borderId="1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3" xfId="2" applyNumberFormat="1" applyFont="1" applyFill="1" applyBorder="1" applyAlignment="1">
      <alignment wrapText="1"/>
    </xf>
    <xf numFmtId="4" fontId="3" fillId="0" borderId="3" xfId="2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0" xfId="2" applyNumberFormat="1" applyFont="1" applyFill="1" applyBorder="1" applyAlignment="1">
      <alignment wrapText="1"/>
    </xf>
    <xf numFmtId="4" fontId="3" fillId="0" borderId="4" xfId="2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9" xfId="2" applyNumberFormat="1" applyFont="1" applyFill="1" applyBorder="1" applyAlignment="1">
      <alignment wrapText="1"/>
    </xf>
    <xf numFmtId="4" fontId="3" fillId="0" borderId="5" xfId="2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/>
    <xf numFmtId="4" fontId="0" fillId="3" borderId="3" xfId="0" applyNumberFormat="1" applyFill="1" applyBorder="1"/>
    <xf numFmtId="164" fontId="0" fillId="3" borderId="4" xfId="0" applyNumberFormat="1" applyFill="1" applyBorder="1"/>
    <xf numFmtId="4" fontId="0" fillId="3" borderId="4" xfId="0" applyNumberFormat="1" applyFill="1" applyBorder="1"/>
    <xf numFmtId="49" fontId="4" fillId="3" borderId="5" xfId="0" applyNumberFormat="1" applyFont="1" applyFill="1" applyBorder="1" applyAlignment="1">
      <alignment horizontal="left"/>
    </xf>
    <xf numFmtId="164" fontId="4" fillId="3" borderId="5" xfId="0" applyNumberFormat="1" applyFont="1" applyFill="1" applyBorder="1"/>
    <xf numFmtId="4" fontId="4" fillId="3" borderId="5" xfId="0" applyNumberFormat="1" applyFont="1" applyFill="1" applyBorder="1"/>
    <xf numFmtId="0" fontId="11" fillId="2" borderId="2" xfId="1" applyFont="1" applyFill="1" applyBorder="1" applyAlignment="1">
      <alignment horizontal="left" vertical="center" wrapText="1"/>
    </xf>
    <xf numFmtId="4" fontId="11" fillId="2" borderId="2" xfId="2" applyNumberFormat="1" applyFont="1" applyFill="1" applyBorder="1" applyAlignment="1">
      <alignment horizontal="center" vertical="center" wrapText="1"/>
    </xf>
    <xf numFmtId="166" fontId="3" fillId="3" borderId="0" xfId="0" applyNumberFormat="1" applyFont="1" applyFill="1" applyBorder="1"/>
    <xf numFmtId="0" fontId="11" fillId="2" borderId="3" xfId="1" applyFont="1" applyFill="1" applyBorder="1" applyAlignment="1">
      <alignment horizontal="center" vertical="center" wrapText="1"/>
    </xf>
    <xf numFmtId="164" fontId="0" fillId="3" borderId="7" xfId="0" applyNumberFormat="1" applyFill="1" applyBorder="1"/>
    <xf numFmtId="164" fontId="0" fillId="3" borderId="5" xfId="0" applyNumberFormat="1" applyFill="1" applyBorder="1"/>
    <xf numFmtId="4" fontId="0" fillId="3" borderId="5" xfId="0" applyNumberFormat="1" applyFill="1" applyBorder="1"/>
    <xf numFmtId="164" fontId="0" fillId="3" borderId="10" xfId="0" applyNumberFormat="1" applyFill="1" applyBorder="1"/>
    <xf numFmtId="0" fontId="0" fillId="3" borderId="0" xfId="0" applyFill="1"/>
    <xf numFmtId="4" fontId="0" fillId="3" borderId="0" xfId="0" applyNumberFormat="1" applyFill="1"/>
    <xf numFmtId="0" fontId="11" fillId="2" borderId="2" xfId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/>
    <xf numFmtId="4" fontId="1" fillId="3" borderId="3" xfId="0" applyNumberFormat="1" applyFont="1" applyFill="1" applyBorder="1"/>
    <xf numFmtId="49" fontId="16" fillId="3" borderId="5" xfId="0" applyNumberFormat="1" applyFont="1" applyFill="1" applyBorder="1" applyAlignment="1">
      <alignment horizontal="left"/>
    </xf>
    <xf numFmtId="164" fontId="0" fillId="3" borderId="14" xfId="0" applyNumberFormat="1" applyFill="1" applyBorder="1"/>
    <xf numFmtId="4" fontId="0" fillId="3" borderId="0" xfId="0" applyNumberFormat="1" applyFill="1" applyBorder="1"/>
    <xf numFmtId="49" fontId="16" fillId="3" borderId="4" xfId="0" applyNumberFormat="1" applyFont="1" applyFill="1" applyBorder="1" applyAlignment="1">
      <alignment horizontal="left"/>
    </xf>
    <xf numFmtId="0" fontId="6" fillId="3" borderId="0" xfId="0" applyFont="1" applyFill="1"/>
    <xf numFmtId="4" fontId="17" fillId="2" borderId="2" xfId="0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" fontId="6" fillId="3" borderId="0" xfId="0" applyNumberFormat="1" applyFont="1" applyFill="1"/>
    <xf numFmtId="0" fontId="6" fillId="0" borderId="2" xfId="0" applyFont="1" applyBorder="1"/>
    <xf numFmtId="4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" fontId="18" fillId="3" borderId="0" xfId="0" applyNumberFormat="1" applyFont="1" applyFill="1" applyAlignment="1">
      <alignment vertical="center"/>
    </xf>
    <xf numFmtId="4" fontId="18" fillId="3" borderId="0" xfId="0" applyNumberFormat="1" applyFont="1" applyFill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4" fontId="17" fillId="0" borderId="2" xfId="0" applyNumberFormat="1" applyFont="1" applyBorder="1" applyAlignment="1">
      <alignment horizontal="center" vertical="center"/>
    </xf>
    <xf numFmtId="4" fontId="6" fillId="3" borderId="0" xfId="0" applyNumberFormat="1" applyFont="1" applyFill="1" applyAlignment="1">
      <alignment vertical="center" wrapText="1"/>
    </xf>
    <xf numFmtId="0" fontId="17" fillId="2" borderId="2" xfId="0" applyFont="1" applyFill="1" applyBorder="1" applyAlignment="1">
      <alignment vertical="center"/>
    </xf>
    <xf numFmtId="165" fontId="0" fillId="3" borderId="14" xfId="0" applyNumberFormat="1" applyFill="1" applyBorder="1"/>
    <xf numFmtId="4" fontId="0" fillId="3" borderId="14" xfId="0" applyNumberFormat="1" applyFill="1" applyBorder="1"/>
    <xf numFmtId="165" fontId="0" fillId="3" borderId="7" xfId="0" applyNumberFormat="1" applyFill="1" applyBorder="1"/>
    <xf numFmtId="4" fontId="0" fillId="3" borderId="7" xfId="0" applyNumberFormat="1" applyFill="1" applyBorder="1"/>
    <xf numFmtId="165" fontId="4" fillId="3" borderId="10" xfId="0" applyNumberFormat="1" applyFont="1" applyFill="1" applyBorder="1"/>
    <xf numFmtId="164" fontId="4" fillId="3" borderId="10" xfId="0" applyNumberFormat="1" applyFont="1" applyFill="1" applyBorder="1"/>
    <xf numFmtId="4" fontId="4" fillId="3" borderId="10" xfId="0" applyNumberFormat="1" applyFont="1" applyFill="1" applyBorder="1"/>
    <xf numFmtId="164" fontId="0" fillId="0" borderId="4" xfId="0" applyNumberFormat="1" applyFill="1" applyBorder="1"/>
    <xf numFmtId="164" fontId="0" fillId="0" borderId="2" xfId="0" applyNumberFormat="1" applyFill="1" applyBorder="1"/>
    <xf numFmtId="164" fontId="4" fillId="0" borderId="2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0" fillId="3" borderId="4" xfId="0" applyNumberFormat="1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49" fontId="20" fillId="3" borderId="6" xfId="0" applyNumberFormat="1" applyFont="1" applyFill="1" applyBorder="1" applyAlignment="1">
      <alignment horizontal="right"/>
    </xf>
    <xf numFmtId="0" fontId="19" fillId="0" borderId="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6" fillId="3" borderId="0" xfId="0" applyFont="1" applyFill="1" applyBorder="1"/>
    <xf numFmtId="0" fontId="8" fillId="0" borderId="0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inden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42</xdr:row>
      <xdr:rowOff>123825</xdr:rowOff>
    </xdr:from>
    <xdr:ext cx="1750287" cy="468013"/>
    <xdr:sp macro="" textlink="">
      <xdr:nvSpPr>
        <xdr:cNvPr id="2" name="12 Rectángulo"/>
        <xdr:cNvSpPr/>
      </xdr:nvSpPr>
      <xdr:spPr>
        <a:xfrm>
          <a:off x="3952875" y="72485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314325</xdr:colOff>
      <xdr:row>61</xdr:row>
      <xdr:rowOff>104775</xdr:rowOff>
    </xdr:from>
    <xdr:ext cx="1750287" cy="468013"/>
    <xdr:sp macro="" textlink="">
      <xdr:nvSpPr>
        <xdr:cNvPr id="3" name="12 Rectángulo"/>
        <xdr:cNvSpPr/>
      </xdr:nvSpPr>
      <xdr:spPr>
        <a:xfrm>
          <a:off x="3990975" y="109632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247650</xdr:colOff>
      <xdr:row>67</xdr:row>
      <xdr:rowOff>285750</xdr:rowOff>
    </xdr:from>
    <xdr:ext cx="1750287" cy="468013"/>
    <xdr:sp macro="" textlink="">
      <xdr:nvSpPr>
        <xdr:cNvPr id="4" name="12 Rectángulo"/>
        <xdr:cNvSpPr/>
      </xdr:nvSpPr>
      <xdr:spPr>
        <a:xfrm>
          <a:off x="3924300" y="12153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247650</xdr:colOff>
      <xdr:row>148</xdr:row>
      <xdr:rowOff>85725</xdr:rowOff>
    </xdr:from>
    <xdr:ext cx="1750287" cy="468013"/>
    <xdr:sp macro="" textlink="">
      <xdr:nvSpPr>
        <xdr:cNvPr id="5" name="12 Rectángulo"/>
        <xdr:cNvSpPr/>
      </xdr:nvSpPr>
      <xdr:spPr>
        <a:xfrm>
          <a:off x="3924300" y="234505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1905000</xdr:colOff>
      <xdr:row>157</xdr:row>
      <xdr:rowOff>38100</xdr:rowOff>
    </xdr:from>
    <xdr:ext cx="1750287" cy="468013"/>
    <xdr:sp macro="" textlink="">
      <xdr:nvSpPr>
        <xdr:cNvPr id="6" name="12 Rectángulo"/>
        <xdr:cNvSpPr/>
      </xdr:nvSpPr>
      <xdr:spPr>
        <a:xfrm>
          <a:off x="1905000" y="248888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1838325</xdr:colOff>
      <xdr:row>164</xdr:row>
      <xdr:rowOff>28575</xdr:rowOff>
    </xdr:from>
    <xdr:ext cx="1750287" cy="468013"/>
    <xdr:sp macro="" textlink="">
      <xdr:nvSpPr>
        <xdr:cNvPr id="7" name="12 Rectángulo"/>
        <xdr:cNvSpPr/>
      </xdr:nvSpPr>
      <xdr:spPr>
        <a:xfrm>
          <a:off x="1838325" y="260223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190500</xdr:colOff>
      <xdr:row>0</xdr:row>
      <xdr:rowOff>47625</xdr:rowOff>
    </xdr:from>
    <xdr:to>
      <xdr:col>0</xdr:col>
      <xdr:colOff>1076325</xdr:colOff>
      <xdr:row>3</xdr:row>
      <xdr:rowOff>152400</xdr:rowOff>
    </xdr:to>
    <xdr:pic>
      <xdr:nvPicPr>
        <xdr:cNvPr id="8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190500" y="47625"/>
          <a:ext cx="88582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2"/>
  <sheetViews>
    <sheetView tabSelected="1" topLeftCell="A532" workbookViewId="0">
      <selection activeCell="H8" sqref="H8"/>
    </sheetView>
  </sheetViews>
  <sheetFormatPr baseColWidth="10" defaultRowHeight="11.25" x14ac:dyDescent="0.2"/>
  <cols>
    <col min="1" max="1" width="55.140625" style="2" bestFit="1" customWidth="1"/>
    <col min="2" max="2" width="16.42578125" style="2" bestFit="1" customWidth="1"/>
    <col min="3" max="3" width="17.140625" style="2" customWidth="1"/>
    <col min="4" max="4" width="19.140625" style="12" customWidth="1"/>
    <col min="5" max="5" width="17.140625" style="2" customWidth="1"/>
    <col min="6" max="6" width="14.85546875" style="2" bestFit="1" customWidth="1"/>
    <col min="7" max="16384" width="11.42578125" style="2"/>
  </cols>
  <sheetData>
    <row r="1" spans="1:6" ht="4.5" customHeight="1" x14ac:dyDescent="0.2">
      <c r="A1" s="157"/>
      <c r="B1" s="158"/>
      <c r="C1" s="158"/>
      <c r="D1" s="158"/>
      <c r="E1" s="158"/>
      <c r="F1" s="1"/>
    </row>
    <row r="2" spans="1:6" ht="27" customHeight="1" x14ac:dyDescent="0.2">
      <c r="A2" s="159" t="s">
        <v>0</v>
      </c>
      <c r="B2" s="160"/>
      <c r="C2" s="160"/>
      <c r="D2" s="160"/>
      <c r="E2" s="160"/>
      <c r="F2" s="160"/>
    </row>
    <row r="3" spans="1:6" ht="27" customHeight="1" x14ac:dyDescent="0.2">
      <c r="A3" s="159" t="s">
        <v>456</v>
      </c>
      <c r="B3" s="160"/>
      <c r="C3" s="160"/>
      <c r="D3" s="160"/>
      <c r="E3" s="160"/>
      <c r="F3" s="160"/>
    </row>
    <row r="4" spans="1:6" ht="15" x14ac:dyDescent="0.25">
      <c r="A4" s="3"/>
      <c r="B4"/>
      <c r="C4" s="4"/>
      <c r="D4" s="5"/>
      <c r="E4" s="4"/>
    </row>
    <row r="5" spans="1:6" ht="12" customHeight="1" x14ac:dyDescent="0.2">
      <c r="A5" s="3" t="s">
        <v>1</v>
      </c>
      <c r="B5" s="6" t="s">
        <v>2</v>
      </c>
      <c r="C5" s="7"/>
      <c r="D5" s="8"/>
      <c r="E5" s="9"/>
    </row>
    <row r="6" spans="1:6" ht="12" customHeight="1" x14ac:dyDescent="0.2">
      <c r="A6" s="3"/>
      <c r="B6" s="6"/>
      <c r="C6" s="7"/>
      <c r="D6" s="8"/>
      <c r="E6" s="9"/>
    </row>
    <row r="7" spans="1:6" ht="12" customHeight="1" x14ac:dyDescent="0.2">
      <c r="A7" s="3"/>
      <c r="B7" s="6"/>
      <c r="C7" s="7"/>
      <c r="D7" s="8"/>
      <c r="E7" s="9"/>
    </row>
    <row r="8" spans="1:6" ht="12.75" customHeight="1" x14ac:dyDescent="0.2">
      <c r="A8" s="139" t="s">
        <v>3</v>
      </c>
      <c r="B8" s="139"/>
      <c r="C8" s="139"/>
      <c r="D8" s="139"/>
      <c r="E8" s="139"/>
    </row>
    <row r="9" spans="1:6" ht="12" customHeight="1" x14ac:dyDescent="0.2">
      <c r="A9" s="10"/>
      <c r="B9" s="6"/>
      <c r="C9" s="7"/>
      <c r="D9" s="8"/>
      <c r="E9" s="9"/>
    </row>
    <row r="10" spans="1:6" ht="12.75" customHeight="1" x14ac:dyDescent="0.2">
      <c r="A10" s="139" t="s">
        <v>4</v>
      </c>
      <c r="B10" s="139"/>
      <c r="C10" s="139"/>
      <c r="D10" s="139"/>
      <c r="E10" s="139"/>
    </row>
    <row r="11" spans="1:6" ht="15" customHeight="1" x14ac:dyDescent="0.2">
      <c r="A11" s="3"/>
      <c r="B11" s="3"/>
      <c r="C11" s="3"/>
      <c r="D11" s="3"/>
      <c r="E11" s="3"/>
    </row>
    <row r="12" spans="1:6" ht="15" customHeight="1" x14ac:dyDescent="0.2">
      <c r="A12" s="11" t="s">
        <v>5</v>
      </c>
      <c r="B12" s="3"/>
      <c r="C12" s="3"/>
      <c r="D12" s="3"/>
      <c r="E12" s="3"/>
    </row>
    <row r="13" spans="1:6" ht="12.75" x14ac:dyDescent="0.2">
      <c r="A13" s="139"/>
      <c r="B13" s="139"/>
      <c r="C13" s="139"/>
    </row>
    <row r="14" spans="1:6" ht="12" x14ac:dyDescent="0.2">
      <c r="A14" s="13" t="s">
        <v>6</v>
      </c>
      <c r="B14" s="14"/>
      <c r="C14" s="14"/>
      <c r="D14" s="15"/>
    </row>
    <row r="15" spans="1:6" x14ac:dyDescent="0.2">
      <c r="A15" s="16"/>
      <c r="B15" s="14"/>
      <c r="C15" s="14"/>
      <c r="D15" s="15"/>
    </row>
    <row r="16" spans="1:6" ht="20.25" customHeight="1" x14ac:dyDescent="0.2">
      <c r="A16" s="17" t="s">
        <v>7</v>
      </c>
      <c r="B16" s="18" t="s">
        <v>8</v>
      </c>
      <c r="C16" s="18" t="s">
        <v>9</v>
      </c>
      <c r="D16" s="19" t="s">
        <v>10</v>
      </c>
    </row>
    <row r="17" spans="1:4" x14ac:dyDescent="0.2">
      <c r="A17" s="20" t="s">
        <v>11</v>
      </c>
      <c r="B17" s="21"/>
      <c r="C17" s="21">
        <v>0</v>
      </c>
      <c r="D17" s="22">
        <v>0</v>
      </c>
    </row>
    <row r="18" spans="1:4" x14ac:dyDescent="0.2">
      <c r="A18" s="23"/>
      <c r="B18" s="24"/>
      <c r="C18" s="24">
        <v>0</v>
      </c>
      <c r="D18" s="25">
        <v>0</v>
      </c>
    </row>
    <row r="19" spans="1:4" ht="15" x14ac:dyDescent="0.25">
      <c r="A19" s="23" t="s">
        <v>12</v>
      </c>
      <c r="B19" s="127">
        <v>18544998.420000002</v>
      </c>
      <c r="C19" s="24">
        <v>0</v>
      </c>
      <c r="D19" s="25">
        <v>0</v>
      </c>
    </row>
    <row r="20" spans="1:4" ht="15" x14ac:dyDescent="0.25">
      <c r="A20" s="23" t="s">
        <v>13</v>
      </c>
      <c r="B20" s="127">
        <v>917921.11</v>
      </c>
      <c r="C20" s="24"/>
      <c r="D20" s="25"/>
    </row>
    <row r="21" spans="1:4" ht="15" x14ac:dyDescent="0.25">
      <c r="A21" s="23" t="s">
        <v>14</v>
      </c>
      <c r="B21" s="127">
        <v>5318611.78</v>
      </c>
      <c r="C21" s="24"/>
      <c r="D21" s="25"/>
    </row>
    <row r="22" spans="1:4" ht="15" x14ac:dyDescent="0.25">
      <c r="A22" s="23" t="s">
        <v>15</v>
      </c>
      <c r="B22" s="127">
        <v>8972682.1199999992</v>
      </c>
      <c r="C22" s="24"/>
      <c r="D22" s="25"/>
    </row>
    <row r="23" spans="1:4" ht="15" x14ac:dyDescent="0.25">
      <c r="A23" s="23" t="s">
        <v>16</v>
      </c>
      <c r="B23" s="127">
        <v>3335783.41</v>
      </c>
      <c r="C23" s="24"/>
      <c r="D23" s="25"/>
    </row>
    <row r="24" spans="1:4" x14ac:dyDescent="0.2">
      <c r="A24" s="23"/>
      <c r="B24" s="24"/>
      <c r="C24" s="24">
        <v>0</v>
      </c>
      <c r="D24" s="25">
        <v>0</v>
      </c>
    </row>
    <row r="25" spans="1:4" x14ac:dyDescent="0.2">
      <c r="A25" s="26" t="s">
        <v>17</v>
      </c>
      <c r="B25" s="27"/>
      <c r="C25" s="27">
        <v>0</v>
      </c>
      <c r="D25" s="28">
        <v>0</v>
      </c>
    </row>
    <row r="26" spans="1:4" x14ac:dyDescent="0.2">
      <c r="A26" s="16"/>
      <c r="B26" s="14"/>
      <c r="C26" s="14"/>
      <c r="D26" s="15"/>
    </row>
    <row r="27" spans="1:4" x14ac:dyDescent="0.2">
      <c r="A27" s="16"/>
      <c r="B27" s="14"/>
      <c r="C27" s="14"/>
      <c r="D27" s="15"/>
    </row>
    <row r="28" spans="1:4" x14ac:dyDescent="0.2">
      <c r="A28" s="16"/>
      <c r="B28" s="14"/>
      <c r="C28" s="14"/>
      <c r="D28" s="15"/>
    </row>
    <row r="29" spans="1:4" ht="12" x14ac:dyDescent="0.2">
      <c r="A29" s="13" t="s">
        <v>18</v>
      </c>
      <c r="B29" s="29"/>
      <c r="C29" s="14"/>
      <c r="D29" s="15"/>
    </row>
    <row r="31" spans="1:4" ht="18.75" customHeight="1" x14ac:dyDescent="0.2">
      <c r="A31" s="17" t="s">
        <v>19</v>
      </c>
      <c r="B31" s="18" t="s">
        <v>8</v>
      </c>
      <c r="C31" s="18" t="s">
        <v>20</v>
      </c>
      <c r="D31" s="19" t="s">
        <v>21</v>
      </c>
    </row>
    <row r="32" spans="1:4" ht="15" x14ac:dyDescent="0.25">
      <c r="A32" s="23" t="s">
        <v>22</v>
      </c>
      <c r="B32" s="128">
        <v>20991291.870000001</v>
      </c>
      <c r="C32" s="128">
        <v>38789502.130000003</v>
      </c>
      <c r="D32" s="128">
        <v>17403553.940000001</v>
      </c>
    </row>
    <row r="33" spans="1:5" ht="15" x14ac:dyDescent="0.25">
      <c r="A33" s="23" t="s">
        <v>23</v>
      </c>
      <c r="B33" s="127">
        <v>4700988.8899999997</v>
      </c>
      <c r="C33" s="127">
        <v>1332774.98</v>
      </c>
      <c r="D33" s="127">
        <v>732848.4</v>
      </c>
    </row>
    <row r="34" spans="1:5" ht="15" x14ac:dyDescent="0.25">
      <c r="A34" s="23" t="s">
        <v>24</v>
      </c>
      <c r="B34" s="127">
        <v>16290302.98</v>
      </c>
      <c r="C34" s="127">
        <v>37456727.149999999</v>
      </c>
      <c r="D34" s="127">
        <v>16657469.9</v>
      </c>
    </row>
    <row r="35" spans="1:5" ht="15" x14ac:dyDescent="0.25">
      <c r="A35" s="23" t="s">
        <v>25</v>
      </c>
      <c r="B35" s="127">
        <v>0</v>
      </c>
      <c r="C35" s="127">
        <v>0</v>
      </c>
      <c r="D35" s="127">
        <v>13235.64</v>
      </c>
    </row>
    <row r="36" spans="1:5" x14ac:dyDescent="0.2">
      <c r="A36" s="23"/>
      <c r="B36" s="31"/>
      <c r="C36" s="31"/>
      <c r="D36" s="32"/>
    </row>
    <row r="37" spans="1:5" ht="14.25" customHeight="1" x14ac:dyDescent="0.2">
      <c r="A37" s="23" t="s">
        <v>26</v>
      </c>
      <c r="B37" s="31"/>
      <c r="C37" s="31"/>
      <c r="D37" s="32"/>
    </row>
    <row r="38" spans="1:5" ht="14.25" customHeight="1" x14ac:dyDescent="0.2">
      <c r="A38" s="23"/>
      <c r="B38" s="31"/>
      <c r="C38" s="31"/>
      <c r="D38" s="32"/>
    </row>
    <row r="39" spans="1:5" ht="14.25" customHeight="1" x14ac:dyDescent="0.2">
      <c r="A39" s="26"/>
      <c r="B39" s="33"/>
      <c r="C39" s="33"/>
      <c r="D39" s="34"/>
    </row>
    <row r="40" spans="1:5" ht="14.25" customHeight="1" x14ac:dyDescent="0.2"/>
    <row r="41" spans="1:5" ht="14.25" customHeight="1" x14ac:dyDescent="0.2"/>
    <row r="42" spans="1:5" ht="23.25" customHeight="1" x14ac:dyDescent="0.2">
      <c r="A42" s="17" t="s">
        <v>27</v>
      </c>
      <c r="B42" s="18" t="s">
        <v>8</v>
      </c>
      <c r="C42" s="18" t="s">
        <v>28</v>
      </c>
      <c r="D42" s="19" t="s">
        <v>29</v>
      </c>
      <c r="E42" s="18" t="s">
        <v>30</v>
      </c>
    </row>
    <row r="43" spans="1:5" ht="14.25" customHeight="1" x14ac:dyDescent="0.2">
      <c r="A43" s="23" t="s">
        <v>31</v>
      </c>
      <c r="B43" s="31"/>
      <c r="C43" s="31"/>
      <c r="D43" s="32"/>
      <c r="E43" s="31"/>
    </row>
    <row r="44" spans="1:5" ht="14.25" customHeight="1" x14ac:dyDescent="0.2">
      <c r="A44" s="23"/>
      <c r="B44" s="31"/>
      <c r="C44" s="31"/>
      <c r="D44" s="32"/>
      <c r="E44" s="31"/>
    </row>
    <row r="45" spans="1:5" ht="14.25" customHeight="1" x14ac:dyDescent="0.2">
      <c r="A45" s="23" t="s">
        <v>32</v>
      </c>
      <c r="B45" s="31"/>
      <c r="C45" s="31"/>
      <c r="D45" s="32"/>
      <c r="E45" s="31"/>
    </row>
    <row r="46" spans="1:5" ht="14.25" customHeight="1" x14ac:dyDescent="0.2">
      <c r="A46" s="26"/>
      <c r="B46" s="33"/>
      <c r="C46" s="33"/>
      <c r="D46" s="34"/>
      <c r="E46" s="33"/>
    </row>
    <row r="47" spans="1:5" ht="14.25" customHeight="1" x14ac:dyDescent="0.2"/>
    <row r="48" spans="1:5" ht="14.25" customHeight="1" x14ac:dyDescent="0.2"/>
    <row r="49" spans="1:6" ht="14.25" customHeight="1" x14ac:dyDescent="0.2">
      <c r="A49" s="13" t="s">
        <v>33</v>
      </c>
    </row>
    <row r="50" spans="1:6" ht="14.25" customHeight="1" x14ac:dyDescent="0.2">
      <c r="A50" s="35"/>
    </row>
    <row r="51" spans="1:6" ht="24" customHeight="1" x14ac:dyDescent="0.2">
      <c r="A51" s="17" t="s">
        <v>34</v>
      </c>
      <c r="B51" s="18" t="s">
        <v>8</v>
      </c>
      <c r="C51" s="18" t="s">
        <v>35</v>
      </c>
    </row>
    <row r="52" spans="1:6" ht="14.25" customHeight="1" x14ac:dyDescent="0.2">
      <c r="A52" s="20" t="s">
        <v>36</v>
      </c>
      <c r="B52" s="129">
        <v>2002741.05</v>
      </c>
      <c r="C52" s="21">
        <v>0</v>
      </c>
    </row>
    <row r="53" spans="1:6" ht="14.25" customHeight="1" x14ac:dyDescent="0.25">
      <c r="A53" s="23" t="s">
        <v>37</v>
      </c>
      <c r="B53" s="127">
        <v>6048.86</v>
      </c>
      <c r="C53" s="24"/>
    </row>
    <row r="54" spans="1:6" ht="14.25" customHeight="1" x14ac:dyDescent="0.25">
      <c r="A54" s="23" t="s">
        <v>38</v>
      </c>
      <c r="B54" s="127">
        <v>1996692.19</v>
      </c>
      <c r="C54" s="24">
        <v>0</v>
      </c>
    </row>
    <row r="55" spans="1:6" ht="14.25" customHeight="1" x14ac:dyDescent="0.2">
      <c r="A55" s="23" t="s">
        <v>39</v>
      </c>
      <c r="B55" s="24"/>
      <c r="C55" s="24"/>
    </row>
    <row r="56" spans="1:6" ht="14.25" customHeight="1" x14ac:dyDescent="0.2">
      <c r="A56" s="26"/>
      <c r="B56" s="27"/>
      <c r="C56" s="27">
        <v>0</v>
      </c>
    </row>
    <row r="57" spans="1:6" ht="14.25" customHeight="1" x14ac:dyDescent="0.2">
      <c r="A57" s="36"/>
      <c r="B57" s="37"/>
      <c r="C57" s="37"/>
    </row>
    <row r="58" spans="1:6" ht="14.25" customHeight="1" x14ac:dyDescent="0.2"/>
    <row r="59" spans="1:6" ht="14.25" customHeight="1" x14ac:dyDescent="0.2">
      <c r="A59" s="13" t="s">
        <v>40</v>
      </c>
    </row>
    <row r="60" spans="1:6" ht="14.25" customHeight="1" x14ac:dyDescent="0.2">
      <c r="A60" s="35"/>
    </row>
    <row r="61" spans="1:6" ht="27.75" customHeight="1" x14ac:dyDescent="0.2">
      <c r="A61" s="17" t="s">
        <v>41</v>
      </c>
      <c r="B61" s="18" t="s">
        <v>8</v>
      </c>
      <c r="C61" s="18" t="s">
        <v>9</v>
      </c>
      <c r="D61" s="19" t="s">
        <v>42</v>
      </c>
      <c r="E61" s="38" t="s">
        <v>43</v>
      </c>
      <c r="F61" s="18" t="s">
        <v>44</v>
      </c>
    </row>
    <row r="62" spans="1:6" ht="14.25" customHeight="1" x14ac:dyDescent="0.2">
      <c r="A62" s="39" t="s">
        <v>45</v>
      </c>
      <c r="B62" s="37"/>
      <c r="C62" s="37">
        <v>0</v>
      </c>
      <c r="D62" s="40">
        <v>0</v>
      </c>
      <c r="E62" s="37">
        <v>0</v>
      </c>
      <c r="F62" s="41">
        <v>0</v>
      </c>
    </row>
    <row r="63" spans="1:6" ht="14.25" customHeight="1" x14ac:dyDescent="0.2">
      <c r="A63" s="39"/>
      <c r="B63" s="37"/>
      <c r="C63" s="37">
        <v>0</v>
      </c>
      <c r="D63" s="40">
        <v>0</v>
      </c>
      <c r="E63" s="37">
        <v>0</v>
      </c>
      <c r="F63" s="41">
        <v>0</v>
      </c>
    </row>
    <row r="64" spans="1:6" ht="14.25" customHeight="1" x14ac:dyDescent="0.2">
      <c r="A64" s="39"/>
      <c r="B64" s="37"/>
      <c r="C64" s="37">
        <v>0</v>
      </c>
      <c r="D64" s="40">
        <v>0</v>
      </c>
      <c r="E64" s="37">
        <v>0</v>
      </c>
      <c r="F64" s="41">
        <v>0</v>
      </c>
    </row>
    <row r="65" spans="1:6" ht="14.25" customHeight="1" x14ac:dyDescent="0.2">
      <c r="A65" s="42"/>
      <c r="B65" s="43"/>
      <c r="C65" s="43">
        <v>0</v>
      </c>
      <c r="D65" s="44">
        <v>0</v>
      </c>
      <c r="E65" s="43">
        <v>0</v>
      </c>
      <c r="F65" s="45">
        <v>0</v>
      </c>
    </row>
    <row r="66" spans="1:6" x14ac:dyDescent="0.2">
      <c r="A66" s="36"/>
      <c r="B66" s="46"/>
      <c r="C66" s="46">
        <v>0</v>
      </c>
      <c r="D66" s="47">
        <v>0</v>
      </c>
      <c r="E66" s="46">
        <v>0</v>
      </c>
      <c r="F66" s="46">
        <v>0</v>
      </c>
    </row>
    <row r="67" spans="1:6" x14ac:dyDescent="0.2">
      <c r="A67" s="36"/>
      <c r="B67" s="46"/>
      <c r="C67" s="46"/>
      <c r="D67" s="47"/>
      <c r="E67" s="46"/>
      <c r="F67" s="46"/>
    </row>
    <row r="68" spans="1:6" ht="26.25" customHeight="1" x14ac:dyDescent="0.2">
      <c r="A68" s="17" t="s">
        <v>46</v>
      </c>
      <c r="B68" s="18" t="s">
        <v>8</v>
      </c>
      <c r="C68" s="18" t="s">
        <v>9</v>
      </c>
      <c r="D68" s="19" t="s">
        <v>47</v>
      </c>
      <c r="E68" s="46"/>
      <c r="F68" s="46"/>
    </row>
    <row r="69" spans="1:6" x14ac:dyDescent="0.2">
      <c r="A69" s="23" t="s">
        <v>48</v>
      </c>
      <c r="B69" s="24"/>
      <c r="C69" s="24">
        <v>0</v>
      </c>
      <c r="D69" s="25">
        <v>0</v>
      </c>
      <c r="E69" s="46"/>
      <c r="F69" s="46"/>
    </row>
    <row r="70" spans="1:6" x14ac:dyDescent="0.2">
      <c r="A70" s="23"/>
      <c r="B70" s="24"/>
      <c r="C70" s="24">
        <v>0</v>
      </c>
      <c r="D70" s="25">
        <v>0</v>
      </c>
      <c r="E70" s="46"/>
      <c r="F70" s="46"/>
    </row>
    <row r="71" spans="1:6" x14ac:dyDescent="0.2">
      <c r="A71" s="48"/>
      <c r="B71" s="49"/>
      <c r="C71" s="49">
        <v>0</v>
      </c>
      <c r="D71" s="50">
        <v>0</v>
      </c>
      <c r="E71" s="46"/>
      <c r="F71" s="46"/>
    </row>
    <row r="72" spans="1:6" x14ac:dyDescent="0.2">
      <c r="A72" s="36"/>
      <c r="B72" s="46"/>
      <c r="C72" s="46"/>
      <c r="D72" s="47"/>
      <c r="E72" s="46"/>
      <c r="F72" s="46"/>
    </row>
    <row r="73" spans="1:6" x14ac:dyDescent="0.2">
      <c r="A73" s="36"/>
      <c r="B73" s="46"/>
      <c r="C73" s="46"/>
      <c r="D73" s="47"/>
      <c r="E73" s="46"/>
      <c r="F73" s="46"/>
    </row>
    <row r="74" spans="1:6" x14ac:dyDescent="0.2">
      <c r="A74" s="35"/>
    </row>
    <row r="75" spans="1:6" ht="12" x14ac:dyDescent="0.2">
      <c r="A75" s="13" t="s">
        <v>49</v>
      </c>
    </row>
    <row r="77" spans="1:6" x14ac:dyDescent="0.2">
      <c r="A77" s="35"/>
    </row>
    <row r="78" spans="1:6" ht="24" customHeight="1" x14ac:dyDescent="0.2">
      <c r="A78" s="17" t="s">
        <v>50</v>
      </c>
      <c r="B78" s="18" t="s">
        <v>51</v>
      </c>
      <c r="C78" s="18" t="s">
        <v>52</v>
      </c>
      <c r="D78" s="19" t="s">
        <v>53</v>
      </c>
      <c r="E78" s="18" t="s">
        <v>54</v>
      </c>
    </row>
    <row r="79" spans="1:6" x14ac:dyDescent="0.2">
      <c r="A79" s="20" t="s">
        <v>55</v>
      </c>
      <c r="B79" s="32">
        <v>313698375.57999998</v>
      </c>
      <c r="C79" s="32">
        <v>359828694.37</v>
      </c>
      <c r="D79" s="32">
        <v>46130318.789999999</v>
      </c>
      <c r="E79" s="32">
        <v>0</v>
      </c>
    </row>
    <row r="80" spans="1:6" x14ac:dyDescent="0.2">
      <c r="A80" s="23" t="s">
        <v>56</v>
      </c>
      <c r="B80" s="32">
        <v>1805942.1</v>
      </c>
      <c r="C80" s="32">
        <v>1805942.1</v>
      </c>
      <c r="D80" s="32">
        <v>0</v>
      </c>
      <c r="E80" s="32"/>
    </row>
    <row r="81" spans="1:5" x14ac:dyDescent="0.2">
      <c r="A81" s="23" t="s">
        <v>57</v>
      </c>
      <c r="B81" s="32">
        <v>4648747.63</v>
      </c>
      <c r="C81" s="32">
        <v>4648747.63</v>
      </c>
      <c r="D81" s="32">
        <v>0</v>
      </c>
      <c r="E81" s="32"/>
    </row>
    <row r="82" spans="1:5" x14ac:dyDescent="0.2">
      <c r="A82" s="23" t="s">
        <v>58</v>
      </c>
      <c r="B82" s="32">
        <v>167805809.53</v>
      </c>
      <c r="C82" s="32">
        <v>167805809.53</v>
      </c>
      <c r="D82" s="32">
        <v>0</v>
      </c>
      <c r="E82" s="32"/>
    </row>
    <row r="83" spans="1:5" x14ac:dyDescent="0.2">
      <c r="A83" s="23" t="s">
        <v>59</v>
      </c>
      <c r="B83" s="32">
        <v>30785579.07</v>
      </c>
      <c r="C83" s="32">
        <v>30785579.07</v>
      </c>
      <c r="D83" s="32">
        <v>0</v>
      </c>
      <c r="E83" s="32"/>
    </row>
    <row r="84" spans="1:5" x14ac:dyDescent="0.2">
      <c r="A84" s="23" t="s">
        <v>60</v>
      </c>
      <c r="B84" s="32">
        <v>178933.12</v>
      </c>
      <c r="C84" s="32">
        <v>178933.12</v>
      </c>
      <c r="D84" s="32">
        <v>0</v>
      </c>
      <c r="E84" s="32"/>
    </row>
    <row r="85" spans="1:5" x14ac:dyDescent="0.2">
      <c r="A85" s="23" t="s">
        <v>61</v>
      </c>
      <c r="B85" s="32">
        <v>54100645.159999996</v>
      </c>
      <c r="C85" s="32">
        <v>83695663.719999999</v>
      </c>
      <c r="D85" s="32">
        <v>29595018.559999999</v>
      </c>
      <c r="E85" s="32"/>
    </row>
    <row r="86" spans="1:5" x14ac:dyDescent="0.2">
      <c r="A86" s="23" t="s">
        <v>62</v>
      </c>
      <c r="B86" s="32">
        <v>6258862.1900000004</v>
      </c>
      <c r="C86" s="32">
        <v>6258862.1900000004</v>
      </c>
      <c r="D86" s="32">
        <v>0</v>
      </c>
      <c r="E86" s="32">
        <v>0</v>
      </c>
    </row>
    <row r="87" spans="1:5" x14ac:dyDescent="0.2">
      <c r="A87" s="23" t="s">
        <v>63</v>
      </c>
      <c r="B87" s="32">
        <v>265584518.80000001</v>
      </c>
      <c r="C87" s="32">
        <v>295179537.36000001</v>
      </c>
      <c r="D87" s="32">
        <v>29595018.559999999</v>
      </c>
      <c r="E87" s="32">
        <v>0</v>
      </c>
    </row>
    <row r="88" spans="1:5" x14ac:dyDescent="0.2">
      <c r="A88" s="23" t="s">
        <v>64</v>
      </c>
      <c r="B88" s="32">
        <v>2122980.13</v>
      </c>
      <c r="C88" s="32">
        <v>3388294.38</v>
      </c>
      <c r="D88" s="32">
        <v>1265314.25</v>
      </c>
      <c r="E88" s="32"/>
    </row>
    <row r="89" spans="1:5" x14ac:dyDescent="0.2">
      <c r="A89" s="23" t="s">
        <v>65</v>
      </c>
      <c r="B89" s="32">
        <v>16017280.75</v>
      </c>
      <c r="C89" s="32">
        <v>16017280.75</v>
      </c>
      <c r="D89" s="32">
        <v>0</v>
      </c>
      <c r="E89" s="32"/>
    </row>
    <row r="90" spans="1:5" x14ac:dyDescent="0.2">
      <c r="A90" s="23" t="s">
        <v>66</v>
      </c>
      <c r="B90" s="32">
        <v>216398.12</v>
      </c>
      <c r="C90" s="32">
        <v>216398.12</v>
      </c>
      <c r="D90" s="32">
        <v>0</v>
      </c>
      <c r="E90" s="32"/>
    </row>
    <row r="91" spans="1:5" x14ac:dyDescent="0.2">
      <c r="A91" s="23" t="s">
        <v>67</v>
      </c>
      <c r="B91" s="32">
        <v>3052428.16</v>
      </c>
      <c r="C91" s="32">
        <v>7540162.1900000004</v>
      </c>
      <c r="D91" s="32">
        <v>4487734.03</v>
      </c>
      <c r="E91" s="32"/>
    </row>
    <row r="92" spans="1:5" x14ac:dyDescent="0.2">
      <c r="A92" s="23" t="s">
        <v>68</v>
      </c>
      <c r="B92" s="32">
        <v>21926085.739999998</v>
      </c>
      <c r="C92" s="32">
        <v>21926085.739999998</v>
      </c>
      <c r="D92" s="32">
        <v>0</v>
      </c>
      <c r="E92" s="32"/>
    </row>
    <row r="93" spans="1:5" x14ac:dyDescent="0.2">
      <c r="A93" s="23" t="s">
        <v>69</v>
      </c>
      <c r="B93" s="32">
        <v>1089759</v>
      </c>
      <c r="C93" s="32">
        <v>1178103.56</v>
      </c>
      <c r="D93" s="32">
        <v>88344.56</v>
      </c>
      <c r="E93" s="32"/>
    </row>
    <row r="94" spans="1:5" x14ac:dyDescent="0.2">
      <c r="A94" s="23" t="s">
        <v>70</v>
      </c>
      <c r="B94" s="32">
        <v>5791874.8300000001</v>
      </c>
      <c r="C94" s="32">
        <v>5791874.8300000001</v>
      </c>
      <c r="D94" s="32">
        <v>0</v>
      </c>
      <c r="E94" s="32"/>
    </row>
    <row r="95" spans="1:5" x14ac:dyDescent="0.2">
      <c r="A95" s="23" t="s">
        <v>71</v>
      </c>
      <c r="B95" s="32">
        <v>1019686.71</v>
      </c>
      <c r="C95" s="32">
        <v>1456360.39</v>
      </c>
      <c r="D95" s="32">
        <v>436673.68</v>
      </c>
      <c r="E95" s="32"/>
    </row>
    <row r="96" spans="1:5" x14ac:dyDescent="0.2">
      <c r="A96" s="23" t="s">
        <v>413</v>
      </c>
      <c r="B96" s="32">
        <v>0</v>
      </c>
      <c r="C96" s="32">
        <v>50000</v>
      </c>
      <c r="D96" s="32">
        <v>50000</v>
      </c>
      <c r="E96" s="32"/>
    </row>
    <row r="97" spans="1:5" x14ac:dyDescent="0.2">
      <c r="A97" s="23" t="s">
        <v>72</v>
      </c>
      <c r="B97" s="32">
        <v>124651.66</v>
      </c>
      <c r="C97" s="32">
        <v>452234.23999999999</v>
      </c>
      <c r="D97" s="32">
        <v>327582.58</v>
      </c>
      <c r="E97" s="32"/>
    </row>
    <row r="98" spans="1:5" x14ac:dyDescent="0.2">
      <c r="A98" s="23" t="s">
        <v>73</v>
      </c>
      <c r="B98" s="32">
        <v>16594879.65</v>
      </c>
      <c r="C98" s="32">
        <v>29556357.129999999</v>
      </c>
      <c r="D98" s="32">
        <v>12961477.48</v>
      </c>
      <c r="E98" s="32"/>
    </row>
    <row r="99" spans="1:5" x14ac:dyDescent="0.2">
      <c r="A99" s="23" t="s">
        <v>74</v>
      </c>
      <c r="B99" s="32">
        <v>794043.78</v>
      </c>
      <c r="C99" s="32">
        <v>794043.78</v>
      </c>
      <c r="D99" s="32">
        <v>0</v>
      </c>
      <c r="E99" s="32"/>
    </row>
    <row r="100" spans="1:5" x14ac:dyDescent="0.2">
      <c r="A100" s="23" t="s">
        <v>75</v>
      </c>
      <c r="B100" s="32">
        <v>2423602.75</v>
      </c>
      <c r="C100" s="32">
        <v>2630300.71</v>
      </c>
      <c r="D100" s="32">
        <v>206697.96</v>
      </c>
      <c r="E100" s="32"/>
    </row>
    <row r="101" spans="1:5" x14ac:dyDescent="0.2">
      <c r="A101" s="23" t="s">
        <v>76</v>
      </c>
      <c r="B101" s="32">
        <v>37687271.869999997</v>
      </c>
      <c r="C101" s="32">
        <v>37687271.869999997</v>
      </c>
      <c r="D101" s="32">
        <v>0</v>
      </c>
      <c r="E101" s="32"/>
    </row>
    <row r="102" spans="1:5" x14ac:dyDescent="0.2">
      <c r="A102" s="23" t="s">
        <v>77</v>
      </c>
      <c r="B102" s="32">
        <v>3108.34</v>
      </c>
      <c r="C102" s="32">
        <v>3108.34</v>
      </c>
      <c r="D102" s="32">
        <v>0</v>
      </c>
      <c r="E102" s="32"/>
    </row>
    <row r="103" spans="1:5" x14ac:dyDescent="0.2">
      <c r="A103" s="23" t="s">
        <v>78</v>
      </c>
      <c r="B103" s="32">
        <v>215938.26</v>
      </c>
      <c r="C103" s="32">
        <v>215938.26</v>
      </c>
      <c r="D103" s="32">
        <v>0</v>
      </c>
      <c r="E103" s="32"/>
    </row>
    <row r="104" spans="1:5" x14ac:dyDescent="0.2">
      <c r="A104" s="23" t="s">
        <v>79</v>
      </c>
      <c r="B104" s="32">
        <v>2790415</v>
      </c>
      <c r="C104" s="32">
        <v>2790415</v>
      </c>
      <c r="D104" s="32">
        <v>0</v>
      </c>
      <c r="E104" s="32"/>
    </row>
    <row r="105" spans="1:5" x14ac:dyDescent="0.2">
      <c r="A105" s="23" t="s">
        <v>80</v>
      </c>
      <c r="B105" s="32">
        <v>4882889</v>
      </c>
      <c r="C105" s="32">
        <v>4882889</v>
      </c>
      <c r="D105" s="32">
        <v>0</v>
      </c>
      <c r="E105" s="32"/>
    </row>
    <row r="106" spans="1:5" x14ac:dyDescent="0.2">
      <c r="A106" s="130" t="s">
        <v>81</v>
      </c>
      <c r="B106" s="32">
        <v>7054.56</v>
      </c>
      <c r="C106" s="32">
        <v>7054.56</v>
      </c>
      <c r="D106" s="32">
        <v>0</v>
      </c>
      <c r="E106" s="32"/>
    </row>
    <row r="107" spans="1:5" x14ac:dyDescent="0.2">
      <c r="A107" s="23" t="s">
        <v>82</v>
      </c>
      <c r="B107" s="32">
        <v>45006.38</v>
      </c>
      <c r="C107" s="32">
        <v>45006.38</v>
      </c>
      <c r="D107" s="32">
        <v>0</v>
      </c>
      <c r="E107" s="32"/>
    </row>
    <row r="108" spans="1:5" x14ac:dyDescent="0.2">
      <c r="A108" s="23" t="s">
        <v>83</v>
      </c>
      <c r="B108" s="32">
        <v>6014440.2699999996</v>
      </c>
      <c r="C108" s="32">
        <v>6014440.2699999996</v>
      </c>
      <c r="D108" s="32">
        <v>0</v>
      </c>
      <c r="E108" s="32"/>
    </row>
    <row r="109" spans="1:5" x14ac:dyDescent="0.2">
      <c r="A109" s="23" t="s">
        <v>84</v>
      </c>
      <c r="B109" s="32">
        <v>100282</v>
      </c>
      <c r="C109" s="32">
        <v>100282</v>
      </c>
      <c r="D109" s="32">
        <v>0</v>
      </c>
      <c r="E109" s="32"/>
    </row>
    <row r="110" spans="1:5" x14ac:dyDescent="0.2">
      <c r="A110" s="23" t="s">
        <v>85</v>
      </c>
      <c r="B110" s="32">
        <v>532076.21</v>
      </c>
      <c r="C110" s="32">
        <v>532076.21</v>
      </c>
      <c r="D110" s="32">
        <v>0</v>
      </c>
      <c r="E110" s="32"/>
    </row>
    <row r="111" spans="1:5" x14ac:dyDescent="0.2">
      <c r="A111" s="23" t="s">
        <v>86</v>
      </c>
      <c r="B111" s="32">
        <v>117436.24</v>
      </c>
      <c r="C111" s="32">
        <v>117436.24</v>
      </c>
      <c r="D111" s="32">
        <v>0</v>
      </c>
      <c r="E111" s="32"/>
    </row>
    <row r="112" spans="1:5" x14ac:dyDescent="0.2">
      <c r="A112" s="23" t="s">
        <v>87</v>
      </c>
      <c r="B112" s="32">
        <v>213568.87</v>
      </c>
      <c r="C112" s="32">
        <v>221855.62</v>
      </c>
      <c r="D112" s="32">
        <v>8286.75</v>
      </c>
      <c r="E112" s="32"/>
    </row>
    <row r="113" spans="1:5" x14ac:dyDescent="0.2">
      <c r="A113" s="23" t="s">
        <v>88</v>
      </c>
      <c r="B113" s="32">
        <v>5210870.22</v>
      </c>
      <c r="C113" s="32">
        <v>5210870.22</v>
      </c>
      <c r="D113" s="32">
        <v>0</v>
      </c>
      <c r="E113" s="32"/>
    </row>
    <row r="114" spans="1:5" x14ac:dyDescent="0.2">
      <c r="A114" s="23" t="s">
        <v>89</v>
      </c>
      <c r="B114" s="32">
        <v>2412950.2799999998</v>
      </c>
      <c r="C114" s="32">
        <v>2431600.2799999998</v>
      </c>
      <c r="D114" s="32">
        <v>18650</v>
      </c>
      <c r="E114" s="32"/>
    </row>
    <row r="115" spans="1:5" x14ac:dyDescent="0.2">
      <c r="A115" s="23" t="s">
        <v>90</v>
      </c>
      <c r="B115" s="32">
        <v>3603613.29</v>
      </c>
      <c r="C115" s="32">
        <v>3603613.29</v>
      </c>
      <c r="D115" s="32">
        <v>0</v>
      </c>
      <c r="E115" s="32"/>
    </row>
    <row r="116" spans="1:5" x14ac:dyDescent="0.2">
      <c r="A116" s="23" t="s">
        <v>91</v>
      </c>
      <c r="B116" s="32">
        <v>2808259.86</v>
      </c>
      <c r="C116" s="32">
        <v>3189133.22</v>
      </c>
      <c r="D116" s="32">
        <v>380873.36</v>
      </c>
      <c r="E116" s="32"/>
    </row>
    <row r="117" spans="1:5" x14ac:dyDescent="0.2">
      <c r="A117" s="23" t="s">
        <v>92</v>
      </c>
      <c r="B117" s="32">
        <v>584066.71</v>
      </c>
      <c r="C117" s="32">
        <v>584066.71</v>
      </c>
      <c r="D117" s="32">
        <v>0</v>
      </c>
      <c r="E117" s="32"/>
    </row>
    <row r="118" spans="1:5" x14ac:dyDescent="0.2">
      <c r="A118" s="23" t="s">
        <v>93</v>
      </c>
      <c r="B118" s="32">
        <v>1311103.32</v>
      </c>
      <c r="C118" s="32">
        <v>2807486.48</v>
      </c>
      <c r="D118" s="32">
        <v>1496383.16</v>
      </c>
      <c r="E118" s="32"/>
    </row>
    <row r="119" spans="1:5" x14ac:dyDescent="0.2">
      <c r="A119" s="130" t="s">
        <v>94</v>
      </c>
      <c r="B119" s="32">
        <v>7766704.7000000002</v>
      </c>
      <c r="C119" s="32">
        <v>7766704.7000000002</v>
      </c>
      <c r="D119" s="32">
        <v>0</v>
      </c>
      <c r="E119" s="32"/>
    </row>
    <row r="120" spans="1:5" x14ac:dyDescent="0.2">
      <c r="A120" s="23" t="s">
        <v>95</v>
      </c>
      <c r="B120" s="32">
        <v>233518.47</v>
      </c>
      <c r="C120" s="32">
        <v>233518.47</v>
      </c>
      <c r="D120" s="32">
        <v>0</v>
      </c>
      <c r="E120" s="32"/>
    </row>
    <row r="121" spans="1:5" x14ac:dyDescent="0.2">
      <c r="A121" s="23" t="s">
        <v>96</v>
      </c>
      <c r="B121" s="32">
        <v>15840</v>
      </c>
      <c r="C121" s="32">
        <v>15840</v>
      </c>
      <c r="D121" s="32">
        <v>0</v>
      </c>
      <c r="E121" s="32"/>
    </row>
    <row r="122" spans="1:5" x14ac:dyDescent="0.2">
      <c r="A122" s="23" t="s">
        <v>97</v>
      </c>
      <c r="B122" s="32">
        <v>116000</v>
      </c>
      <c r="C122" s="32">
        <v>116000</v>
      </c>
      <c r="D122" s="32">
        <v>0</v>
      </c>
      <c r="E122" s="32"/>
    </row>
    <row r="123" spans="1:5" x14ac:dyDescent="0.2">
      <c r="A123" s="23" t="s">
        <v>98</v>
      </c>
      <c r="B123" s="32">
        <v>147846085.13</v>
      </c>
      <c r="C123" s="32">
        <v>169574102.94</v>
      </c>
      <c r="D123" s="32">
        <v>21728017.809999999</v>
      </c>
      <c r="E123" s="32">
        <f>SUM(E124:E143)</f>
        <v>0</v>
      </c>
    </row>
    <row r="124" spans="1:5" x14ac:dyDescent="0.2">
      <c r="A124" s="23" t="s">
        <v>99</v>
      </c>
      <c r="B124" s="32">
        <v>-736051.7</v>
      </c>
      <c r="C124" s="32">
        <v>-736051.7</v>
      </c>
      <c r="D124" s="32">
        <v>0</v>
      </c>
      <c r="E124" s="32"/>
    </row>
    <row r="125" spans="1:5" x14ac:dyDescent="0.2">
      <c r="A125" s="23" t="s">
        <v>100</v>
      </c>
      <c r="B125" s="32">
        <v>-10496593.699999999</v>
      </c>
      <c r="C125" s="32">
        <v>-10737503.26</v>
      </c>
      <c r="D125" s="32">
        <v>-240909.56</v>
      </c>
      <c r="E125" s="32"/>
    </row>
    <row r="126" spans="1:5" x14ac:dyDescent="0.2">
      <c r="A126" s="23" t="s">
        <v>101</v>
      </c>
      <c r="B126" s="32">
        <v>-59283.87</v>
      </c>
      <c r="C126" s="32">
        <v>-80923.740000000005</v>
      </c>
      <c r="D126" s="32">
        <v>-21639.87</v>
      </c>
      <c r="E126" s="32"/>
    </row>
    <row r="127" spans="1:5" x14ac:dyDescent="0.2">
      <c r="A127" s="23" t="s">
        <v>102</v>
      </c>
      <c r="B127" s="32">
        <v>-50266.66</v>
      </c>
      <c r="C127" s="32">
        <v>-50266.66</v>
      </c>
      <c r="D127" s="32">
        <v>0</v>
      </c>
      <c r="E127" s="32"/>
    </row>
    <row r="128" spans="1:5" x14ac:dyDescent="0.2">
      <c r="A128" s="23" t="s">
        <v>103</v>
      </c>
      <c r="B128" s="32">
        <v>-24682350.789999999</v>
      </c>
      <c r="C128" s="32">
        <v>-25632853.43</v>
      </c>
      <c r="D128" s="32">
        <v>-950502.64</v>
      </c>
      <c r="E128" s="32"/>
    </row>
    <row r="129" spans="1:5" x14ac:dyDescent="0.2">
      <c r="A129" s="23" t="s">
        <v>104</v>
      </c>
      <c r="B129" s="32">
        <v>-4232383.6500000004</v>
      </c>
      <c r="C129" s="32">
        <v>-4344403.4000000004</v>
      </c>
      <c r="D129" s="32">
        <v>-112019.75</v>
      </c>
      <c r="E129" s="32"/>
    </row>
    <row r="130" spans="1:5" x14ac:dyDescent="0.2">
      <c r="A130" s="23" t="s">
        <v>105</v>
      </c>
      <c r="B130" s="32">
        <v>-257366.7</v>
      </c>
      <c r="C130" s="32">
        <v>-380429.53</v>
      </c>
      <c r="D130" s="32">
        <v>-123062.83</v>
      </c>
      <c r="E130" s="32"/>
    </row>
    <row r="131" spans="1:5" x14ac:dyDescent="0.2">
      <c r="A131" s="23" t="s">
        <v>414</v>
      </c>
      <c r="B131" s="32">
        <v>0</v>
      </c>
      <c r="C131" s="32">
        <v>-2424.63</v>
      </c>
      <c r="D131" s="32">
        <v>-2424.63</v>
      </c>
      <c r="E131" s="32"/>
    </row>
    <row r="132" spans="1:5" x14ac:dyDescent="0.2">
      <c r="A132" s="23" t="s">
        <v>106</v>
      </c>
      <c r="B132" s="32">
        <v>-32360.28</v>
      </c>
      <c r="C132" s="32">
        <v>-66664.289999999994</v>
      </c>
      <c r="D132" s="32">
        <v>-34304.01</v>
      </c>
      <c r="E132" s="32"/>
    </row>
    <row r="133" spans="1:5" x14ac:dyDescent="0.2">
      <c r="A133" s="23" t="s">
        <v>107</v>
      </c>
      <c r="B133" s="32">
        <v>-1352523.23</v>
      </c>
      <c r="C133" s="32">
        <v>-3552204.74</v>
      </c>
      <c r="D133" s="32">
        <v>-2199681.5099999998</v>
      </c>
      <c r="E133" s="32"/>
    </row>
    <row r="134" spans="1:5" x14ac:dyDescent="0.2">
      <c r="A134" s="23" t="s">
        <v>108</v>
      </c>
      <c r="B134" s="32">
        <v>-36709562.090000004</v>
      </c>
      <c r="C134" s="32">
        <v>-36953861.590000004</v>
      </c>
      <c r="D134" s="32">
        <v>-244299.5</v>
      </c>
      <c r="E134" s="32"/>
    </row>
    <row r="135" spans="1:5" x14ac:dyDescent="0.2">
      <c r="A135" s="23" t="s">
        <v>109</v>
      </c>
      <c r="B135" s="32">
        <v>-211609.02</v>
      </c>
      <c r="C135" s="32">
        <v>-211609.02</v>
      </c>
      <c r="D135" s="32">
        <v>0</v>
      </c>
      <c r="E135" s="32"/>
    </row>
    <row r="136" spans="1:5" x14ac:dyDescent="0.2">
      <c r="A136" s="23" t="s">
        <v>110</v>
      </c>
      <c r="B136" s="32">
        <v>-6176347.54</v>
      </c>
      <c r="C136" s="32">
        <v>-6795241.2999999998</v>
      </c>
      <c r="D136" s="32">
        <v>-618893.76</v>
      </c>
      <c r="E136" s="32"/>
    </row>
    <row r="137" spans="1:5" x14ac:dyDescent="0.2">
      <c r="A137" s="23" t="s">
        <v>111</v>
      </c>
      <c r="B137" s="32">
        <v>-3586.07</v>
      </c>
      <c r="C137" s="32">
        <v>-3586.07</v>
      </c>
      <c r="D137" s="32">
        <v>0</v>
      </c>
      <c r="E137" s="32"/>
    </row>
    <row r="138" spans="1:5" x14ac:dyDescent="0.2">
      <c r="A138" s="23" t="s">
        <v>112</v>
      </c>
      <c r="B138" s="32">
        <v>-1409459.26</v>
      </c>
      <c r="C138" s="32">
        <v>-2010903.27</v>
      </c>
      <c r="D138" s="32">
        <v>-601444.01</v>
      </c>
      <c r="E138" s="32"/>
    </row>
    <row r="139" spans="1:5" x14ac:dyDescent="0.2">
      <c r="A139" s="23" t="s">
        <v>113</v>
      </c>
      <c r="B139" s="32">
        <v>-270072.28999999998</v>
      </c>
      <c r="C139" s="32">
        <v>-270072.28999999998</v>
      </c>
      <c r="D139" s="32">
        <v>0</v>
      </c>
      <c r="E139" s="32"/>
    </row>
    <row r="140" spans="1:5" x14ac:dyDescent="0.2">
      <c r="A140" s="23" t="s">
        <v>114</v>
      </c>
      <c r="B140" s="32">
        <v>-12019.53</v>
      </c>
      <c r="C140" s="32">
        <v>-23763.15</v>
      </c>
      <c r="D140" s="32">
        <v>-11743.62</v>
      </c>
      <c r="E140" s="32"/>
    </row>
    <row r="141" spans="1:5" x14ac:dyDescent="0.2">
      <c r="A141" s="23" t="s">
        <v>115</v>
      </c>
      <c r="B141" s="32">
        <v>-4619090.63</v>
      </c>
      <c r="C141" s="32">
        <v>-4650882.5199999996</v>
      </c>
      <c r="D141" s="32">
        <v>-31791.89</v>
      </c>
      <c r="E141" s="32"/>
    </row>
    <row r="142" spans="1:5" x14ac:dyDescent="0.2">
      <c r="A142" s="23" t="s">
        <v>116</v>
      </c>
      <c r="B142" s="32">
        <v>-3452320.82</v>
      </c>
      <c r="C142" s="32">
        <v>-3452320.82</v>
      </c>
      <c r="D142" s="32">
        <v>0</v>
      </c>
      <c r="E142" s="32"/>
    </row>
    <row r="143" spans="1:5" x14ac:dyDescent="0.2">
      <c r="A143" s="23" t="s">
        <v>117</v>
      </c>
      <c r="B143" s="32">
        <v>-954850.47</v>
      </c>
      <c r="C143" s="32">
        <v>-954850.47</v>
      </c>
      <c r="D143" s="32">
        <v>0</v>
      </c>
      <c r="E143" s="32">
        <v>0</v>
      </c>
    </row>
    <row r="144" spans="1:5" x14ac:dyDescent="0.2">
      <c r="A144" s="23" t="s">
        <v>118</v>
      </c>
      <c r="B144" s="32">
        <v>-4014130.05</v>
      </c>
      <c r="C144" s="32">
        <v>-4014130.05</v>
      </c>
      <c r="D144" s="32">
        <v>0</v>
      </c>
      <c r="E144" s="32"/>
    </row>
    <row r="145" spans="1:5" x14ac:dyDescent="0.2">
      <c r="A145" s="23" t="s">
        <v>415</v>
      </c>
      <c r="B145" s="32">
        <v>-99732228.349999994</v>
      </c>
      <c r="C145" s="32">
        <v>-104924945.93000001</v>
      </c>
      <c r="D145" s="32">
        <v>-5192717.58</v>
      </c>
      <c r="E145" s="32"/>
    </row>
    <row r="146" spans="1:5" x14ac:dyDescent="0.2">
      <c r="A146" s="23"/>
      <c r="B146" s="33"/>
      <c r="C146" s="33"/>
      <c r="D146" s="34"/>
      <c r="E146" s="33"/>
    </row>
    <row r="147" spans="1:5" x14ac:dyDescent="0.2">
      <c r="A147" s="23"/>
      <c r="B147" s="33"/>
      <c r="C147" s="33"/>
      <c r="D147" s="34"/>
      <c r="E147" s="33"/>
    </row>
    <row r="148" spans="1:5" ht="21.75" customHeight="1" x14ac:dyDescent="0.2">
      <c r="A148" s="17" t="s">
        <v>119</v>
      </c>
      <c r="B148" s="18" t="s">
        <v>51</v>
      </c>
      <c r="C148" s="18" t="s">
        <v>52</v>
      </c>
      <c r="D148" s="19" t="s">
        <v>53</v>
      </c>
      <c r="E148" s="18" t="s">
        <v>54</v>
      </c>
    </row>
    <row r="149" spans="1:5" x14ac:dyDescent="0.2">
      <c r="A149" s="20" t="s">
        <v>120</v>
      </c>
      <c r="B149" s="21"/>
      <c r="C149" s="21"/>
      <c r="D149" s="22"/>
      <c r="E149" s="21"/>
    </row>
    <row r="150" spans="1:5" x14ac:dyDescent="0.2">
      <c r="A150" s="23"/>
      <c r="B150" s="24"/>
      <c r="C150" s="24"/>
      <c r="D150" s="25"/>
      <c r="E150" s="24"/>
    </row>
    <row r="151" spans="1:5" x14ac:dyDescent="0.2">
      <c r="A151" s="23" t="s">
        <v>121</v>
      </c>
      <c r="B151" s="24"/>
      <c r="C151" s="24"/>
      <c r="D151" s="25"/>
      <c r="E151" s="24"/>
    </row>
    <row r="152" spans="1:5" x14ac:dyDescent="0.2">
      <c r="A152" s="23"/>
      <c r="B152" s="24"/>
      <c r="C152" s="24"/>
      <c r="D152" s="25"/>
      <c r="E152" s="24"/>
    </row>
    <row r="153" spans="1:5" x14ac:dyDescent="0.2">
      <c r="A153" s="23" t="s">
        <v>98</v>
      </c>
      <c r="B153" s="24"/>
      <c r="C153" s="24"/>
      <c r="D153" s="25"/>
      <c r="E153" s="24"/>
    </row>
    <row r="154" spans="1:5" x14ac:dyDescent="0.2">
      <c r="A154" s="26"/>
      <c r="B154" s="27"/>
      <c r="C154" s="27"/>
      <c r="D154" s="28"/>
      <c r="E154" s="27"/>
    </row>
    <row r="157" spans="1:5" ht="27" customHeight="1" x14ac:dyDescent="0.2">
      <c r="A157" s="17" t="s">
        <v>122</v>
      </c>
      <c r="B157" s="18" t="s">
        <v>8</v>
      </c>
    </row>
    <row r="158" spans="1:5" x14ac:dyDescent="0.2">
      <c r="A158" s="20" t="s">
        <v>123</v>
      </c>
      <c r="B158" s="21"/>
    </row>
    <row r="159" spans="1:5" x14ac:dyDescent="0.2">
      <c r="A159" s="23"/>
      <c r="B159" s="24"/>
    </row>
    <row r="160" spans="1:5" x14ac:dyDescent="0.2">
      <c r="A160" s="26"/>
      <c r="B160" s="27"/>
    </row>
    <row r="163" spans="1:5" ht="22.5" customHeight="1" x14ac:dyDescent="0.2">
      <c r="A163" s="52" t="s">
        <v>124</v>
      </c>
      <c r="B163" s="53" t="s">
        <v>8</v>
      </c>
      <c r="C163" s="54" t="s">
        <v>125</v>
      </c>
    </row>
    <row r="164" spans="1:5" x14ac:dyDescent="0.2">
      <c r="A164" s="55"/>
      <c r="B164" s="56"/>
      <c r="C164" s="57"/>
    </row>
    <row r="165" spans="1:5" x14ac:dyDescent="0.2">
      <c r="A165" s="58"/>
      <c r="B165" s="59"/>
      <c r="C165" s="60"/>
    </row>
    <row r="166" spans="1:5" x14ac:dyDescent="0.2">
      <c r="A166" s="61"/>
      <c r="B166" s="62"/>
      <c r="C166" s="62"/>
    </row>
    <row r="167" spans="1:5" x14ac:dyDescent="0.2">
      <c r="A167" s="61"/>
      <c r="B167" s="62"/>
      <c r="C167" s="62"/>
    </row>
    <row r="168" spans="1:5" x14ac:dyDescent="0.2">
      <c r="A168" s="63"/>
      <c r="B168" s="64"/>
      <c r="C168" s="64"/>
    </row>
    <row r="172" spans="1:5" ht="12.75" x14ac:dyDescent="0.2">
      <c r="A172" s="65" t="s">
        <v>126</v>
      </c>
    </row>
    <row r="174" spans="1:5" ht="20.25" customHeight="1" x14ac:dyDescent="0.2">
      <c r="A174" s="52" t="s">
        <v>127</v>
      </c>
      <c r="B174" s="53" t="s">
        <v>8</v>
      </c>
      <c r="C174" s="18" t="s">
        <v>28</v>
      </c>
      <c r="D174" s="19" t="s">
        <v>29</v>
      </c>
      <c r="E174" s="18" t="s">
        <v>30</v>
      </c>
    </row>
    <row r="175" spans="1:5" x14ac:dyDescent="0.2">
      <c r="A175" s="20" t="s">
        <v>128</v>
      </c>
      <c r="B175" s="131">
        <v>-62978122.700000003</v>
      </c>
      <c r="C175" s="51"/>
      <c r="D175" s="67"/>
      <c r="E175" s="51"/>
    </row>
    <row r="176" spans="1:5" x14ac:dyDescent="0.2">
      <c r="A176" s="23" t="s">
        <v>129</v>
      </c>
      <c r="B176" s="132">
        <v>-44566.15</v>
      </c>
      <c r="C176" s="31"/>
      <c r="D176" s="32"/>
      <c r="E176" s="31"/>
    </row>
    <row r="177" spans="1:5" x14ac:dyDescent="0.2">
      <c r="A177" s="23" t="s">
        <v>130</v>
      </c>
      <c r="B177" s="132">
        <v>-5393223.9199999999</v>
      </c>
      <c r="C177" s="31"/>
      <c r="D177" s="32"/>
      <c r="E177" s="31"/>
    </row>
    <row r="178" spans="1:5" x14ac:dyDescent="0.2">
      <c r="A178" s="23" t="s">
        <v>131</v>
      </c>
      <c r="B178" s="132">
        <v>-23880.68</v>
      </c>
      <c r="C178" s="31"/>
      <c r="D178" s="32"/>
      <c r="E178" s="31"/>
    </row>
    <row r="179" spans="1:5" x14ac:dyDescent="0.2">
      <c r="A179" s="23" t="s">
        <v>416</v>
      </c>
      <c r="B179" s="132">
        <v>-314006.12</v>
      </c>
      <c r="C179" s="31"/>
      <c r="D179" s="32"/>
      <c r="E179" s="31"/>
    </row>
    <row r="180" spans="1:5" x14ac:dyDescent="0.2">
      <c r="A180" s="23" t="s">
        <v>132</v>
      </c>
      <c r="B180" s="132">
        <v>-3982270.04</v>
      </c>
      <c r="C180" s="31"/>
      <c r="D180" s="32"/>
      <c r="E180" s="31"/>
    </row>
    <row r="181" spans="1:5" x14ac:dyDescent="0.2">
      <c r="A181" s="23" t="s">
        <v>133</v>
      </c>
      <c r="B181" s="132">
        <v>-10345.370000000001</v>
      </c>
      <c r="C181" s="31"/>
      <c r="D181" s="32"/>
      <c r="E181" s="31"/>
    </row>
    <row r="182" spans="1:5" x14ac:dyDescent="0.2">
      <c r="A182" s="23" t="s">
        <v>134</v>
      </c>
      <c r="B182" s="132">
        <v>-1031.3599999999999</v>
      </c>
      <c r="C182" s="31"/>
      <c r="D182" s="32"/>
      <c r="E182" s="31"/>
    </row>
    <row r="183" spans="1:5" x14ac:dyDescent="0.2">
      <c r="A183" s="23" t="s">
        <v>135</v>
      </c>
      <c r="B183" s="132">
        <v>-2786296.98</v>
      </c>
      <c r="C183" s="31"/>
      <c r="D183" s="32"/>
      <c r="E183" s="31"/>
    </row>
    <row r="184" spans="1:5" x14ac:dyDescent="0.2">
      <c r="A184" s="23" t="s">
        <v>136</v>
      </c>
      <c r="B184" s="132">
        <v>-718228.2</v>
      </c>
      <c r="C184" s="31"/>
      <c r="D184" s="32"/>
      <c r="E184" s="31"/>
    </row>
    <row r="185" spans="1:5" x14ac:dyDescent="0.2">
      <c r="A185" s="23" t="s">
        <v>137</v>
      </c>
      <c r="B185" s="132">
        <v>-38970.559999999998</v>
      </c>
      <c r="C185" s="31"/>
      <c r="D185" s="32"/>
      <c r="E185" s="31"/>
    </row>
    <row r="186" spans="1:5" x14ac:dyDescent="0.2">
      <c r="A186" s="23" t="s">
        <v>138</v>
      </c>
      <c r="B186" s="132">
        <v>-369347.8</v>
      </c>
      <c r="C186" s="31"/>
      <c r="D186" s="32"/>
      <c r="E186" s="31"/>
    </row>
    <row r="187" spans="1:5" x14ac:dyDescent="0.2">
      <c r="A187" s="23" t="s">
        <v>139</v>
      </c>
      <c r="B187" s="132">
        <v>-126.77</v>
      </c>
      <c r="C187" s="31"/>
      <c r="D187" s="32"/>
      <c r="E187" s="31"/>
    </row>
    <row r="188" spans="1:5" x14ac:dyDescent="0.2">
      <c r="A188" s="23" t="s">
        <v>140</v>
      </c>
      <c r="B188" s="132">
        <v>-18004.25</v>
      </c>
      <c r="C188" s="31"/>
      <c r="D188" s="32"/>
      <c r="E188" s="31"/>
    </row>
    <row r="189" spans="1:5" x14ac:dyDescent="0.2">
      <c r="A189" s="23" t="s">
        <v>141</v>
      </c>
      <c r="B189" s="132">
        <v>-82898.12</v>
      </c>
      <c r="C189" s="31"/>
      <c r="D189" s="32"/>
      <c r="E189" s="31"/>
    </row>
    <row r="190" spans="1:5" x14ac:dyDescent="0.2">
      <c r="A190" s="23" t="s">
        <v>142</v>
      </c>
      <c r="B190" s="132">
        <v>-357440.95</v>
      </c>
      <c r="C190" s="31"/>
      <c r="D190" s="32"/>
      <c r="E190" s="31"/>
    </row>
    <row r="191" spans="1:5" x14ac:dyDescent="0.2">
      <c r="A191" s="23" t="s">
        <v>143</v>
      </c>
      <c r="B191" s="132">
        <v>-169444.24</v>
      </c>
      <c r="C191" s="31"/>
      <c r="D191" s="32"/>
      <c r="E191" s="31"/>
    </row>
    <row r="192" spans="1:5" x14ac:dyDescent="0.2">
      <c r="A192" s="23" t="s">
        <v>144</v>
      </c>
      <c r="B192" s="132">
        <v>-90860.82</v>
      </c>
      <c r="C192" s="31"/>
      <c r="D192" s="32"/>
      <c r="E192" s="31"/>
    </row>
    <row r="193" spans="1:5" x14ac:dyDescent="0.2">
      <c r="A193" s="23" t="s">
        <v>145</v>
      </c>
      <c r="B193" s="132">
        <v>-2274.89</v>
      </c>
      <c r="C193" s="31"/>
      <c r="D193" s="32"/>
      <c r="E193" s="31"/>
    </row>
    <row r="194" spans="1:5" x14ac:dyDescent="0.2">
      <c r="A194" s="23" t="s">
        <v>146</v>
      </c>
      <c r="B194" s="132">
        <v>-416022.53</v>
      </c>
      <c r="C194" s="31"/>
      <c r="D194" s="32"/>
      <c r="E194" s="31"/>
    </row>
    <row r="195" spans="1:5" x14ac:dyDescent="0.2">
      <c r="A195" s="23" t="s">
        <v>147</v>
      </c>
      <c r="B195" s="132">
        <v>-65272.23</v>
      </c>
      <c r="C195" s="31"/>
      <c r="D195" s="32"/>
      <c r="E195" s="31"/>
    </row>
    <row r="196" spans="1:5" x14ac:dyDescent="0.2">
      <c r="A196" s="23" t="s">
        <v>148</v>
      </c>
      <c r="B196" s="132">
        <v>-102000.73</v>
      </c>
      <c r="C196" s="31"/>
      <c r="D196" s="32"/>
      <c r="E196" s="31"/>
    </row>
    <row r="197" spans="1:5" x14ac:dyDescent="0.2">
      <c r="A197" s="23" t="s">
        <v>149</v>
      </c>
      <c r="B197" s="132">
        <v>-784826.96</v>
      </c>
      <c r="C197" s="31"/>
      <c r="D197" s="32"/>
      <c r="E197" s="31"/>
    </row>
    <row r="198" spans="1:5" x14ac:dyDescent="0.2">
      <c r="A198" s="23" t="s">
        <v>150</v>
      </c>
      <c r="B198" s="132">
        <v>-51143.199999999997</v>
      </c>
      <c r="C198" s="31"/>
      <c r="D198" s="32"/>
      <c r="E198" s="31"/>
    </row>
    <row r="199" spans="1:5" x14ac:dyDescent="0.2">
      <c r="A199" s="23" t="s">
        <v>151</v>
      </c>
      <c r="B199" s="132">
        <v>-243.01</v>
      </c>
      <c r="C199" s="31"/>
      <c r="D199" s="32"/>
      <c r="E199" s="31"/>
    </row>
    <row r="200" spans="1:5" x14ac:dyDescent="0.2">
      <c r="A200" s="23" t="s">
        <v>152</v>
      </c>
      <c r="B200" s="132">
        <v>-933918.4</v>
      </c>
      <c r="C200" s="31"/>
      <c r="D200" s="32"/>
      <c r="E200" s="31"/>
    </row>
    <row r="201" spans="1:5" x14ac:dyDescent="0.2">
      <c r="A201" s="23" t="s">
        <v>153</v>
      </c>
      <c r="B201" s="132">
        <v>-6960</v>
      </c>
      <c r="C201" s="31"/>
      <c r="D201" s="32"/>
      <c r="E201" s="31"/>
    </row>
    <row r="202" spans="1:5" x14ac:dyDescent="0.2">
      <c r="A202" s="23" t="s">
        <v>154</v>
      </c>
      <c r="B202" s="132">
        <v>-66505.06</v>
      </c>
      <c r="C202" s="31"/>
      <c r="D202" s="32"/>
      <c r="E202" s="31"/>
    </row>
    <row r="203" spans="1:5" x14ac:dyDescent="0.2">
      <c r="A203" s="23" t="s">
        <v>155</v>
      </c>
      <c r="B203" s="132">
        <v>-7778102.1600000001</v>
      </c>
      <c r="C203" s="31"/>
      <c r="D203" s="32"/>
      <c r="E203" s="31"/>
    </row>
    <row r="204" spans="1:5" x14ac:dyDescent="0.2">
      <c r="A204" s="23" t="s">
        <v>156</v>
      </c>
      <c r="B204" s="132">
        <v>-1944.73</v>
      </c>
      <c r="C204" s="31"/>
      <c r="D204" s="32"/>
      <c r="E204" s="31"/>
    </row>
    <row r="205" spans="1:5" x14ac:dyDescent="0.2">
      <c r="A205" s="23" t="s">
        <v>157</v>
      </c>
      <c r="B205" s="132">
        <v>-274818.86</v>
      </c>
      <c r="C205" s="31"/>
      <c r="D205" s="32"/>
      <c r="E205" s="31"/>
    </row>
    <row r="206" spans="1:5" x14ac:dyDescent="0.2">
      <c r="A206" s="23" t="s">
        <v>158</v>
      </c>
      <c r="B206" s="132">
        <v>-5111582.13</v>
      </c>
      <c r="C206" s="31"/>
      <c r="D206" s="32"/>
      <c r="E206" s="31"/>
    </row>
    <row r="207" spans="1:5" x14ac:dyDescent="0.2">
      <c r="A207" s="23" t="s">
        <v>417</v>
      </c>
      <c r="B207" s="132">
        <v>-32241018.940000001</v>
      </c>
      <c r="C207" s="31"/>
      <c r="D207" s="32"/>
      <c r="E207" s="31"/>
    </row>
    <row r="208" spans="1:5" x14ac:dyDescent="0.2">
      <c r="A208" s="23" t="s">
        <v>159</v>
      </c>
      <c r="B208" s="132">
        <v>-111</v>
      </c>
      <c r="C208" s="31"/>
      <c r="D208" s="32"/>
      <c r="E208" s="31"/>
    </row>
    <row r="209" spans="1:5" x14ac:dyDescent="0.2">
      <c r="A209" s="23" t="s">
        <v>160</v>
      </c>
      <c r="B209" s="132">
        <v>-5867.25</v>
      </c>
      <c r="C209" s="31"/>
      <c r="D209" s="32"/>
      <c r="E209" s="31"/>
    </row>
    <row r="210" spans="1:5" x14ac:dyDescent="0.2">
      <c r="A210" s="23" t="s">
        <v>161</v>
      </c>
      <c r="B210" s="132">
        <v>-5429.49</v>
      </c>
      <c r="C210" s="31"/>
      <c r="D210" s="32"/>
      <c r="E210" s="31"/>
    </row>
    <row r="211" spans="1:5" x14ac:dyDescent="0.2">
      <c r="A211" s="23" t="s">
        <v>162</v>
      </c>
      <c r="B211" s="132">
        <v>-708141.8</v>
      </c>
      <c r="C211" s="31"/>
      <c r="D211" s="32"/>
      <c r="E211" s="31"/>
    </row>
    <row r="212" spans="1:5" x14ac:dyDescent="0.2">
      <c r="A212" s="23" t="s">
        <v>163</v>
      </c>
      <c r="B212" s="132">
        <v>-20997</v>
      </c>
      <c r="C212" s="31"/>
      <c r="D212" s="32"/>
      <c r="E212" s="31"/>
    </row>
    <row r="213" spans="1:5" x14ac:dyDescent="0.2">
      <c r="A213" s="23" t="s">
        <v>164</v>
      </c>
      <c r="B213" s="31"/>
      <c r="C213" s="31"/>
      <c r="D213" s="32"/>
      <c r="E213" s="31"/>
    </row>
    <row r="214" spans="1:5" x14ac:dyDescent="0.2">
      <c r="A214" s="26"/>
      <c r="B214" s="33"/>
      <c r="C214" s="33"/>
      <c r="D214" s="34"/>
      <c r="E214" s="33"/>
    </row>
    <row r="218" spans="1:5" ht="20.25" customHeight="1" x14ac:dyDescent="0.2">
      <c r="A218" s="52" t="s">
        <v>165</v>
      </c>
      <c r="B218" s="53" t="s">
        <v>8</v>
      </c>
      <c r="C218" s="18" t="s">
        <v>166</v>
      </c>
      <c r="D218" s="19" t="s">
        <v>125</v>
      </c>
    </row>
    <row r="219" spans="1:5" x14ac:dyDescent="0.2">
      <c r="A219" s="68" t="s">
        <v>167</v>
      </c>
      <c r="B219" s="69"/>
      <c r="C219" s="70"/>
      <c r="D219" s="71"/>
    </row>
    <row r="220" spans="1:5" x14ac:dyDescent="0.2">
      <c r="A220" s="72"/>
      <c r="B220" s="31"/>
      <c r="C220" s="73"/>
      <c r="D220" s="74"/>
    </row>
    <row r="221" spans="1:5" x14ac:dyDescent="0.2">
      <c r="A221" s="75"/>
      <c r="B221" s="76"/>
      <c r="C221" s="77"/>
      <c r="D221" s="78"/>
    </row>
    <row r="224" spans="1:5" ht="27.75" customHeight="1" x14ac:dyDescent="0.2">
      <c r="A224" s="52" t="s">
        <v>168</v>
      </c>
      <c r="B224" s="53" t="s">
        <v>8</v>
      </c>
      <c r="C224" s="18" t="s">
        <v>166</v>
      </c>
      <c r="D224" s="19" t="s">
        <v>125</v>
      </c>
    </row>
    <row r="225" spans="1:4" x14ac:dyDescent="0.2">
      <c r="A225" s="68" t="s">
        <v>169</v>
      </c>
      <c r="B225" s="30">
        <v>-1706.53</v>
      </c>
      <c r="C225" s="70"/>
      <c r="D225" s="71"/>
    </row>
    <row r="226" spans="1:4" x14ac:dyDescent="0.2">
      <c r="A226" s="72" t="s">
        <v>170</v>
      </c>
      <c r="B226" s="30">
        <v>-1706.53</v>
      </c>
      <c r="C226" s="73"/>
      <c r="D226" s="74"/>
    </row>
    <row r="227" spans="1:4" x14ac:dyDescent="0.2">
      <c r="A227" s="75"/>
      <c r="B227" s="76"/>
      <c r="C227" s="77"/>
      <c r="D227" s="78"/>
    </row>
    <row r="230" spans="1:4" ht="24" customHeight="1" x14ac:dyDescent="0.2">
      <c r="A230" s="52" t="s">
        <v>171</v>
      </c>
      <c r="B230" s="53" t="s">
        <v>8</v>
      </c>
      <c r="C230" s="18" t="s">
        <v>166</v>
      </c>
      <c r="D230" s="19" t="s">
        <v>125</v>
      </c>
    </row>
    <row r="231" spans="1:4" x14ac:dyDescent="0.2">
      <c r="A231" s="68" t="s">
        <v>172</v>
      </c>
      <c r="B231" s="69"/>
      <c r="C231" s="70"/>
      <c r="D231" s="71"/>
    </row>
    <row r="232" spans="1:4" x14ac:dyDescent="0.2">
      <c r="A232" s="72"/>
      <c r="B232" s="79"/>
      <c r="C232" s="73"/>
      <c r="D232" s="74"/>
    </row>
    <row r="233" spans="1:4" x14ac:dyDescent="0.2">
      <c r="A233" s="75"/>
      <c r="B233" s="76"/>
      <c r="C233" s="77"/>
      <c r="D233" s="78"/>
    </row>
    <row r="237" spans="1:4" ht="24" customHeight="1" x14ac:dyDescent="0.2">
      <c r="A237" s="52" t="s">
        <v>173</v>
      </c>
      <c r="B237" s="53" t="s">
        <v>8</v>
      </c>
      <c r="C237" s="80" t="s">
        <v>166</v>
      </c>
      <c r="D237" s="81" t="s">
        <v>42</v>
      </c>
    </row>
    <row r="238" spans="1:4" ht="15" x14ac:dyDescent="0.25">
      <c r="A238" s="68" t="s">
        <v>174</v>
      </c>
      <c r="B238" s="82"/>
      <c r="C238" s="82">
        <v>0</v>
      </c>
      <c r="D238" s="83">
        <v>0</v>
      </c>
    </row>
    <row r="239" spans="1:4" ht="15" x14ac:dyDescent="0.25">
      <c r="A239" s="72" t="s">
        <v>175</v>
      </c>
      <c r="B239" s="30">
        <v>3850</v>
      </c>
      <c r="C239" s="84">
        <v>0</v>
      </c>
      <c r="D239" s="85">
        <v>0</v>
      </c>
    </row>
    <row r="240" spans="1:4" ht="12.75" x14ac:dyDescent="0.2">
      <c r="A240" s="86"/>
      <c r="B240" s="87"/>
      <c r="C240" s="87">
        <v>0</v>
      </c>
      <c r="D240" s="88">
        <v>0</v>
      </c>
    </row>
    <row r="244" spans="1:4" ht="12.75" x14ac:dyDescent="0.2">
      <c r="A244" s="65" t="s">
        <v>176</v>
      </c>
    </row>
    <row r="245" spans="1:4" ht="12.75" x14ac:dyDescent="0.2">
      <c r="A245" s="65"/>
    </row>
    <row r="246" spans="1:4" ht="12.75" x14ac:dyDescent="0.2">
      <c r="A246" s="65" t="s">
        <v>177</v>
      </c>
    </row>
    <row r="248" spans="1:4" ht="24" customHeight="1" x14ac:dyDescent="0.2">
      <c r="A248" s="89" t="s">
        <v>178</v>
      </c>
      <c r="B248" s="90" t="s">
        <v>8</v>
      </c>
      <c r="C248" s="18" t="s">
        <v>179</v>
      </c>
      <c r="D248" s="19" t="s">
        <v>42</v>
      </c>
    </row>
    <row r="249" spans="1:4" x14ac:dyDescent="0.2">
      <c r="A249" s="20" t="s">
        <v>180</v>
      </c>
      <c r="B249" s="66">
        <f>SUM(B250:B264)</f>
        <v>-14016987.190000001</v>
      </c>
      <c r="C249" s="51"/>
      <c r="D249" s="67"/>
    </row>
    <row r="250" spans="1:4" x14ac:dyDescent="0.2">
      <c r="A250" s="23" t="s">
        <v>181</v>
      </c>
      <c r="B250" s="132">
        <v>-275600.5</v>
      </c>
      <c r="C250" s="31"/>
      <c r="D250" s="32"/>
    </row>
    <row r="251" spans="1:4" x14ac:dyDescent="0.2">
      <c r="A251" s="23" t="s">
        <v>182</v>
      </c>
      <c r="B251" s="132">
        <v>-82024.5</v>
      </c>
      <c r="C251" s="31"/>
      <c r="D251" s="32"/>
    </row>
    <row r="252" spans="1:4" x14ac:dyDescent="0.2">
      <c r="A252" s="23" t="s">
        <v>183</v>
      </c>
      <c r="B252" s="132">
        <v>-29660</v>
      </c>
      <c r="C252" s="31"/>
      <c r="D252" s="32"/>
    </row>
    <row r="253" spans="1:4" x14ac:dyDescent="0.2">
      <c r="A253" s="23" t="s">
        <v>184</v>
      </c>
      <c r="B253" s="132">
        <v>-872439</v>
      </c>
      <c r="C253" s="31"/>
      <c r="D253" s="32"/>
    </row>
    <row r="254" spans="1:4" x14ac:dyDescent="0.2">
      <c r="A254" s="23" t="s">
        <v>185</v>
      </c>
      <c r="B254" s="132">
        <v>-2600</v>
      </c>
      <c r="C254" s="31"/>
      <c r="D254" s="32"/>
    </row>
    <row r="255" spans="1:4" x14ac:dyDescent="0.2">
      <c r="A255" s="23" t="s">
        <v>186</v>
      </c>
      <c r="B255" s="132">
        <v>-3827570.88</v>
      </c>
      <c r="C255" s="31"/>
      <c r="D255" s="32"/>
    </row>
    <row r="256" spans="1:4" x14ac:dyDescent="0.2">
      <c r="A256" s="23" t="s">
        <v>187</v>
      </c>
      <c r="B256" s="132">
        <v>-384155.77</v>
      </c>
      <c r="C256" s="31"/>
      <c r="D256" s="32"/>
    </row>
    <row r="257" spans="1:6" x14ac:dyDescent="0.2">
      <c r="A257" s="23" t="s">
        <v>188</v>
      </c>
      <c r="B257" s="132">
        <v>-2517360.14</v>
      </c>
      <c r="C257" s="31"/>
      <c r="D257" s="32"/>
    </row>
    <row r="258" spans="1:6" x14ac:dyDescent="0.2">
      <c r="A258" s="23" t="s">
        <v>189</v>
      </c>
      <c r="B258" s="132">
        <v>-137400</v>
      </c>
      <c r="C258" s="31"/>
      <c r="D258" s="32"/>
    </row>
    <row r="259" spans="1:6" x14ac:dyDescent="0.2">
      <c r="A259" s="23" t="s">
        <v>190</v>
      </c>
      <c r="B259" s="132">
        <v>-123199.4</v>
      </c>
      <c r="C259" s="31"/>
      <c r="D259" s="32"/>
    </row>
    <row r="260" spans="1:6" x14ac:dyDescent="0.2">
      <c r="A260" s="23" t="s">
        <v>191</v>
      </c>
      <c r="B260" s="132">
        <v>-1436.78</v>
      </c>
      <c r="C260" s="31"/>
      <c r="D260" s="32"/>
    </row>
    <row r="261" spans="1:6" x14ac:dyDescent="0.2">
      <c r="A261" s="23" t="s">
        <v>192</v>
      </c>
      <c r="B261" s="132">
        <v>-8591.5</v>
      </c>
      <c r="C261" s="31"/>
      <c r="D261" s="32"/>
      <c r="F261" s="14"/>
    </row>
    <row r="262" spans="1:6" x14ac:dyDescent="0.2">
      <c r="A262" s="23" t="s">
        <v>193</v>
      </c>
      <c r="B262" s="132">
        <v>-4488997.87</v>
      </c>
      <c r="C262" s="31"/>
      <c r="D262" s="32"/>
      <c r="F262" s="14"/>
    </row>
    <row r="263" spans="1:6" x14ac:dyDescent="0.2">
      <c r="A263" s="23" t="s">
        <v>194</v>
      </c>
      <c r="B263" s="132">
        <v>-1217018.8500000001</v>
      </c>
      <c r="C263" s="31"/>
      <c r="D263" s="32"/>
      <c r="F263" s="14"/>
    </row>
    <row r="264" spans="1:6" x14ac:dyDescent="0.2">
      <c r="A264" s="23" t="s">
        <v>195</v>
      </c>
      <c r="B264" s="132">
        <v>-48932</v>
      </c>
      <c r="C264" s="31"/>
      <c r="D264" s="32"/>
      <c r="F264" s="14"/>
    </row>
    <row r="265" spans="1:6" x14ac:dyDescent="0.2">
      <c r="A265" s="23" t="s">
        <v>196</v>
      </c>
      <c r="B265" s="131">
        <f>SUM(B266:B272)</f>
        <v>-90893970.829999983</v>
      </c>
      <c r="C265" s="31"/>
      <c r="D265" s="32"/>
      <c r="F265" s="14"/>
    </row>
    <row r="266" spans="1:6" x14ac:dyDescent="0.2">
      <c r="A266" s="23" t="s">
        <v>197</v>
      </c>
      <c r="B266" s="132">
        <v>-49346506.039999999</v>
      </c>
      <c r="C266" s="31"/>
      <c r="D266" s="32"/>
      <c r="F266" s="14"/>
    </row>
    <row r="267" spans="1:6" x14ac:dyDescent="0.2">
      <c r="A267" s="23" t="s">
        <v>198</v>
      </c>
      <c r="B267" s="132">
        <v>-4859185.2300000004</v>
      </c>
      <c r="C267" s="31"/>
      <c r="D267" s="32"/>
      <c r="F267" s="91"/>
    </row>
    <row r="268" spans="1:6" x14ac:dyDescent="0.2">
      <c r="A268" s="23" t="s">
        <v>199</v>
      </c>
      <c r="B268" s="132">
        <v>-6098321.6100000003</v>
      </c>
      <c r="C268" s="31"/>
      <c r="D268" s="32"/>
      <c r="F268" s="14"/>
    </row>
    <row r="269" spans="1:6" x14ac:dyDescent="0.2">
      <c r="A269" s="23" t="s">
        <v>200</v>
      </c>
      <c r="B269" s="132">
        <v>-2889045</v>
      </c>
      <c r="C269" s="31"/>
      <c r="D269" s="32"/>
    </row>
    <row r="270" spans="1:6" x14ac:dyDescent="0.2">
      <c r="A270" s="23" t="s">
        <v>201</v>
      </c>
      <c r="B270" s="132">
        <v>-5044582.21</v>
      </c>
      <c r="C270" s="31"/>
      <c r="D270" s="32"/>
    </row>
    <row r="271" spans="1:6" x14ac:dyDescent="0.2">
      <c r="A271" s="23" t="s">
        <v>202</v>
      </c>
      <c r="B271" s="132">
        <v>-21817752.300000001</v>
      </c>
      <c r="C271" s="31"/>
      <c r="D271" s="32"/>
    </row>
    <row r="272" spans="1:6" x14ac:dyDescent="0.2">
      <c r="A272" s="23" t="s">
        <v>203</v>
      </c>
      <c r="B272" s="132">
        <v>-838578.44</v>
      </c>
      <c r="C272" s="31"/>
      <c r="D272" s="32"/>
    </row>
    <row r="273" spans="1:4" ht="5.25" customHeight="1" x14ac:dyDescent="0.2">
      <c r="A273" s="26"/>
      <c r="B273" s="33"/>
      <c r="C273" s="33"/>
      <c r="D273" s="34"/>
    </row>
    <row r="276" spans="1:4" ht="24.75" customHeight="1" x14ac:dyDescent="0.2">
      <c r="A276" s="89" t="s">
        <v>204</v>
      </c>
      <c r="B276" s="90" t="s">
        <v>8</v>
      </c>
      <c r="C276" s="18" t="s">
        <v>179</v>
      </c>
      <c r="D276" s="19" t="s">
        <v>42</v>
      </c>
    </row>
    <row r="277" spans="1:4" x14ac:dyDescent="0.2">
      <c r="A277" s="20" t="s">
        <v>205</v>
      </c>
      <c r="B277" s="51"/>
      <c r="C277" s="51"/>
      <c r="D277" s="67"/>
    </row>
    <row r="278" spans="1:4" x14ac:dyDescent="0.2">
      <c r="A278" s="23" t="s">
        <v>206</v>
      </c>
      <c r="B278" s="51">
        <v>-1294443.77</v>
      </c>
      <c r="C278" s="31"/>
      <c r="D278" s="32"/>
    </row>
    <row r="279" spans="1:4" x14ac:dyDescent="0.2">
      <c r="A279" s="23" t="s">
        <v>207</v>
      </c>
      <c r="B279" s="51">
        <v>-4.78</v>
      </c>
      <c r="C279" s="31"/>
      <c r="D279" s="32"/>
    </row>
    <row r="280" spans="1:4" x14ac:dyDescent="0.2">
      <c r="A280" s="26"/>
      <c r="B280" s="33"/>
      <c r="C280" s="33"/>
      <c r="D280" s="34"/>
    </row>
    <row r="283" spans="1:4" ht="12.75" x14ac:dyDescent="0.2">
      <c r="A283" s="65" t="s">
        <v>208</v>
      </c>
    </row>
    <row r="285" spans="1:4" ht="26.25" customHeight="1" x14ac:dyDescent="0.2">
      <c r="A285" s="89" t="s">
        <v>209</v>
      </c>
      <c r="B285" s="90" t="s">
        <v>8</v>
      </c>
      <c r="C285" s="18" t="s">
        <v>210</v>
      </c>
      <c r="D285" s="19" t="s">
        <v>211</v>
      </c>
    </row>
    <row r="286" spans="1:4" x14ac:dyDescent="0.2">
      <c r="A286" s="20" t="s">
        <v>212</v>
      </c>
      <c r="B286" s="133">
        <f>SUM(B287:B377)</f>
        <v>182434392.48000002</v>
      </c>
      <c r="C286" s="133">
        <v>100</v>
      </c>
      <c r="D286" s="133">
        <v>0</v>
      </c>
    </row>
    <row r="287" spans="1:4" x14ac:dyDescent="0.2">
      <c r="A287" s="20" t="s">
        <v>213</v>
      </c>
      <c r="B287" s="31">
        <v>76508471.939999998</v>
      </c>
      <c r="C287" s="31">
        <v>40.776899999999998</v>
      </c>
      <c r="D287" s="32"/>
    </row>
    <row r="288" spans="1:4" x14ac:dyDescent="0.2">
      <c r="A288" s="23" t="s">
        <v>214</v>
      </c>
      <c r="B288" s="31">
        <v>11275976.18</v>
      </c>
      <c r="C288" s="31">
        <v>6.0098000000000003</v>
      </c>
      <c r="D288" s="32"/>
    </row>
    <row r="289" spans="1:4" x14ac:dyDescent="0.2">
      <c r="A289" s="23" t="s">
        <v>215</v>
      </c>
      <c r="B289" s="31">
        <v>13882268.199999999</v>
      </c>
      <c r="C289" s="31">
        <v>7.3989000000000003</v>
      </c>
      <c r="D289" s="32"/>
    </row>
    <row r="290" spans="1:4" x14ac:dyDescent="0.2">
      <c r="A290" s="23" t="s">
        <v>216</v>
      </c>
      <c r="B290" s="31">
        <v>1525727.23</v>
      </c>
      <c r="C290" s="31">
        <v>0.81320000000000003</v>
      </c>
      <c r="D290" s="32"/>
    </row>
    <row r="291" spans="1:4" x14ac:dyDescent="0.2">
      <c r="A291" s="23" t="s">
        <v>217</v>
      </c>
      <c r="B291" s="31">
        <v>7746683.5099999998</v>
      </c>
      <c r="C291" s="31">
        <v>4.1288</v>
      </c>
      <c r="D291" s="32"/>
    </row>
    <row r="292" spans="1:4" x14ac:dyDescent="0.2">
      <c r="A292" s="23" t="s">
        <v>218</v>
      </c>
      <c r="B292" s="31">
        <v>4946489.2300000004</v>
      </c>
      <c r="C292" s="31">
        <v>2.6362999999999999</v>
      </c>
      <c r="D292" s="32"/>
    </row>
    <row r="293" spans="1:4" x14ac:dyDescent="0.2">
      <c r="A293" s="23" t="s">
        <v>219</v>
      </c>
      <c r="B293" s="31">
        <v>5076387.01</v>
      </c>
      <c r="C293" s="31">
        <v>2.7056</v>
      </c>
      <c r="D293" s="32"/>
    </row>
    <row r="294" spans="1:4" x14ac:dyDescent="0.2">
      <c r="A294" s="23" t="s">
        <v>220</v>
      </c>
      <c r="B294" s="31">
        <v>3989611.05</v>
      </c>
      <c r="C294" s="31">
        <v>2.1263999999999998</v>
      </c>
      <c r="D294" s="32"/>
    </row>
    <row r="295" spans="1:4" x14ac:dyDescent="0.2">
      <c r="A295" s="23" t="s">
        <v>221</v>
      </c>
      <c r="B295" s="31">
        <v>5005593.5599999996</v>
      </c>
      <c r="C295" s="31">
        <v>2.6678000000000002</v>
      </c>
      <c r="D295" s="32"/>
    </row>
    <row r="296" spans="1:4" x14ac:dyDescent="0.2">
      <c r="A296" s="23" t="s">
        <v>418</v>
      </c>
      <c r="B296" s="31">
        <v>2374287</v>
      </c>
      <c r="C296" s="31">
        <v>1.2654000000000001</v>
      </c>
      <c r="D296" s="32"/>
    </row>
    <row r="297" spans="1:4" x14ac:dyDescent="0.2">
      <c r="A297" s="23" t="s">
        <v>222</v>
      </c>
      <c r="B297" s="31">
        <v>462494.74</v>
      </c>
      <c r="C297" s="31">
        <v>0.2465</v>
      </c>
      <c r="D297" s="32"/>
    </row>
    <row r="298" spans="1:4" x14ac:dyDescent="0.2">
      <c r="A298" s="23" t="s">
        <v>223</v>
      </c>
      <c r="B298" s="31">
        <v>225468.33</v>
      </c>
      <c r="C298" s="31">
        <v>0.1202</v>
      </c>
      <c r="D298" s="32"/>
    </row>
    <row r="299" spans="1:4" x14ac:dyDescent="0.2">
      <c r="A299" s="23" t="s">
        <v>224</v>
      </c>
      <c r="B299" s="31">
        <v>315927.24</v>
      </c>
      <c r="C299" s="31">
        <v>0.16839999999999999</v>
      </c>
      <c r="D299" s="32"/>
    </row>
    <row r="300" spans="1:4" x14ac:dyDescent="0.2">
      <c r="A300" s="23" t="s">
        <v>225</v>
      </c>
      <c r="B300" s="31">
        <v>1980934.45</v>
      </c>
      <c r="C300" s="31">
        <v>1.0558000000000001</v>
      </c>
      <c r="D300" s="32"/>
    </row>
    <row r="301" spans="1:4" x14ac:dyDescent="0.2">
      <c r="A301" s="23" t="s">
        <v>226</v>
      </c>
      <c r="B301" s="31">
        <v>715884.85</v>
      </c>
      <c r="C301" s="31">
        <v>0.38150000000000001</v>
      </c>
      <c r="D301" s="32"/>
    </row>
    <row r="302" spans="1:4" x14ac:dyDescent="0.2">
      <c r="A302" s="23" t="s">
        <v>419</v>
      </c>
      <c r="B302" s="31">
        <v>619</v>
      </c>
      <c r="C302" s="31">
        <v>2.9999999999999997E-4</v>
      </c>
      <c r="D302" s="32"/>
    </row>
    <row r="303" spans="1:4" x14ac:dyDescent="0.2">
      <c r="A303" s="23" t="s">
        <v>227</v>
      </c>
      <c r="B303" s="31">
        <v>178995.02</v>
      </c>
      <c r="C303" s="31">
        <v>9.5399999999999999E-2</v>
      </c>
      <c r="D303" s="32"/>
    </row>
    <row r="304" spans="1:4" x14ac:dyDescent="0.2">
      <c r="A304" s="23" t="s">
        <v>420</v>
      </c>
      <c r="B304" s="31">
        <v>1215</v>
      </c>
      <c r="C304" s="31">
        <v>5.9999999999999995E-4</v>
      </c>
      <c r="D304" s="32"/>
    </row>
    <row r="305" spans="1:4" x14ac:dyDescent="0.2">
      <c r="A305" s="23" t="s">
        <v>421</v>
      </c>
      <c r="B305" s="31">
        <v>404</v>
      </c>
      <c r="C305" s="31">
        <v>2.0000000000000001E-4</v>
      </c>
      <c r="D305" s="32"/>
    </row>
    <row r="306" spans="1:4" x14ac:dyDescent="0.2">
      <c r="A306" s="23" t="s">
        <v>228</v>
      </c>
      <c r="B306" s="31">
        <v>261932.4</v>
      </c>
      <c r="C306" s="31">
        <v>0.1396</v>
      </c>
      <c r="D306" s="32"/>
    </row>
    <row r="307" spans="1:4" x14ac:dyDescent="0.2">
      <c r="A307" s="23" t="s">
        <v>229</v>
      </c>
      <c r="B307" s="31">
        <v>33156.800000000003</v>
      </c>
      <c r="C307" s="31">
        <v>1.77E-2</v>
      </c>
      <c r="D307" s="32"/>
    </row>
    <row r="308" spans="1:4" x14ac:dyDescent="0.2">
      <c r="A308" s="23" t="s">
        <v>230</v>
      </c>
      <c r="B308" s="31">
        <v>3857.08</v>
      </c>
      <c r="C308" s="31">
        <v>2.0999999999999999E-3</v>
      </c>
      <c r="D308" s="32"/>
    </row>
    <row r="309" spans="1:4" x14ac:dyDescent="0.2">
      <c r="A309" s="23" t="s">
        <v>231</v>
      </c>
      <c r="B309" s="31">
        <v>45033.440000000002</v>
      </c>
      <c r="C309" s="31">
        <v>2.4E-2</v>
      </c>
      <c r="D309" s="32"/>
    </row>
    <row r="310" spans="1:4" x14ac:dyDescent="0.2">
      <c r="A310" s="23" t="s">
        <v>232</v>
      </c>
      <c r="B310" s="31">
        <v>564879.61</v>
      </c>
      <c r="C310" s="31">
        <v>0.30109999999999998</v>
      </c>
      <c r="D310" s="32"/>
    </row>
    <row r="311" spans="1:4" x14ac:dyDescent="0.2">
      <c r="A311" s="23" t="s">
        <v>233</v>
      </c>
      <c r="B311" s="31">
        <v>107471.14</v>
      </c>
      <c r="C311" s="31">
        <v>5.7299999999999997E-2</v>
      </c>
      <c r="D311" s="32"/>
    </row>
    <row r="312" spans="1:4" x14ac:dyDescent="0.2">
      <c r="A312" s="23" t="s">
        <v>234</v>
      </c>
      <c r="B312" s="31">
        <v>444511.88</v>
      </c>
      <c r="C312" s="31">
        <v>0.2369</v>
      </c>
      <c r="D312" s="32"/>
    </row>
    <row r="313" spans="1:4" x14ac:dyDescent="0.2">
      <c r="A313" s="23" t="s">
        <v>235</v>
      </c>
      <c r="B313" s="31">
        <v>92587.87</v>
      </c>
      <c r="C313" s="31">
        <v>4.9299999999999997E-2</v>
      </c>
      <c r="D313" s="32"/>
    </row>
    <row r="314" spans="1:4" x14ac:dyDescent="0.2">
      <c r="A314" s="23" t="s">
        <v>236</v>
      </c>
      <c r="B314" s="31">
        <v>1043068.98</v>
      </c>
      <c r="C314" s="31">
        <v>0.55589999999999995</v>
      </c>
      <c r="D314" s="32"/>
    </row>
    <row r="315" spans="1:4" x14ac:dyDescent="0.2">
      <c r="A315" s="23" t="s">
        <v>422</v>
      </c>
      <c r="B315" s="31">
        <v>60098</v>
      </c>
      <c r="C315" s="31">
        <v>3.2000000000000001E-2</v>
      </c>
      <c r="D315" s="32"/>
    </row>
    <row r="316" spans="1:4" x14ac:dyDescent="0.2">
      <c r="A316" s="23" t="s">
        <v>423</v>
      </c>
      <c r="B316" s="31">
        <v>42403.62</v>
      </c>
      <c r="C316" s="31">
        <v>2.2599999999999999E-2</v>
      </c>
      <c r="D316" s="32"/>
    </row>
    <row r="317" spans="1:4" x14ac:dyDescent="0.2">
      <c r="A317" s="23" t="s">
        <v>424</v>
      </c>
      <c r="B317" s="31">
        <v>15053.56</v>
      </c>
      <c r="C317" s="31">
        <v>8.0000000000000002E-3</v>
      </c>
      <c r="D317" s="32"/>
    </row>
    <row r="318" spans="1:4" x14ac:dyDescent="0.2">
      <c r="A318" s="23" t="s">
        <v>237</v>
      </c>
      <c r="B318" s="31">
        <v>710996.35</v>
      </c>
      <c r="C318" s="31">
        <v>0.37890000000000001</v>
      </c>
      <c r="D318" s="32"/>
    </row>
    <row r="319" spans="1:4" x14ac:dyDescent="0.2">
      <c r="A319" s="23" t="s">
        <v>238</v>
      </c>
      <c r="B319" s="31">
        <v>496802.13</v>
      </c>
      <c r="C319" s="31">
        <v>0.26479999999999998</v>
      </c>
      <c r="D319" s="32"/>
    </row>
    <row r="320" spans="1:4" x14ac:dyDescent="0.2">
      <c r="A320" s="23" t="s">
        <v>239</v>
      </c>
      <c r="B320" s="31">
        <v>982365.31</v>
      </c>
      <c r="C320" s="31">
        <v>0.52359999999999995</v>
      </c>
      <c r="D320" s="32"/>
    </row>
    <row r="321" spans="1:4" x14ac:dyDescent="0.2">
      <c r="A321" s="23" t="s">
        <v>240</v>
      </c>
      <c r="B321" s="31">
        <v>352392.12</v>
      </c>
      <c r="C321" s="31">
        <v>0.18779999999999999</v>
      </c>
      <c r="D321" s="32"/>
    </row>
    <row r="322" spans="1:4" x14ac:dyDescent="0.2">
      <c r="A322" s="23" t="s">
        <v>425</v>
      </c>
      <c r="B322" s="31">
        <v>164990.1</v>
      </c>
      <c r="C322" s="31">
        <v>8.7900000000000006E-2</v>
      </c>
      <c r="D322" s="32"/>
    </row>
    <row r="323" spans="1:4" x14ac:dyDescent="0.2">
      <c r="A323" s="23" t="s">
        <v>426</v>
      </c>
      <c r="B323" s="31">
        <v>43326.86</v>
      </c>
      <c r="C323" s="31">
        <v>2.3099999999999999E-2</v>
      </c>
      <c r="D323" s="32"/>
    </row>
    <row r="324" spans="1:4" x14ac:dyDescent="0.2">
      <c r="A324" s="23" t="s">
        <v>427</v>
      </c>
      <c r="B324" s="31">
        <v>599.88</v>
      </c>
      <c r="C324" s="31">
        <v>2.9999999999999997E-4</v>
      </c>
      <c r="D324" s="32"/>
    </row>
    <row r="325" spans="1:4" x14ac:dyDescent="0.2">
      <c r="A325" s="23" t="s">
        <v>241</v>
      </c>
      <c r="B325" s="31">
        <v>77880.7</v>
      </c>
      <c r="C325" s="31">
        <v>4.1500000000000002E-2</v>
      </c>
      <c r="D325" s="32"/>
    </row>
    <row r="326" spans="1:4" x14ac:dyDescent="0.2">
      <c r="A326" s="23" t="s">
        <v>428</v>
      </c>
      <c r="B326" s="31">
        <v>10080</v>
      </c>
      <c r="C326" s="31">
        <v>5.4000000000000003E-3</v>
      </c>
      <c r="D326" s="32"/>
    </row>
    <row r="327" spans="1:4" x14ac:dyDescent="0.2">
      <c r="A327" s="23" t="s">
        <v>429</v>
      </c>
      <c r="B327" s="31">
        <v>276128.44</v>
      </c>
      <c r="C327" s="31">
        <v>0.1472</v>
      </c>
      <c r="D327" s="32"/>
    </row>
    <row r="328" spans="1:4" x14ac:dyDescent="0.2">
      <c r="A328" s="23" t="s">
        <v>430</v>
      </c>
      <c r="B328" s="31">
        <v>66022.559999999998</v>
      </c>
      <c r="C328" s="31">
        <v>3.5200000000000002E-2</v>
      </c>
      <c r="D328" s="32"/>
    </row>
    <row r="329" spans="1:4" x14ac:dyDescent="0.2">
      <c r="A329" s="23" t="s">
        <v>431</v>
      </c>
      <c r="B329" s="31">
        <v>1600</v>
      </c>
      <c r="C329" s="31">
        <v>8.9999999999999998E-4</v>
      </c>
      <c r="D329" s="32"/>
    </row>
    <row r="330" spans="1:4" x14ac:dyDescent="0.2">
      <c r="A330" s="23" t="s">
        <v>432</v>
      </c>
      <c r="B330" s="31">
        <v>6380</v>
      </c>
      <c r="C330" s="31">
        <v>3.3999999999999998E-3</v>
      </c>
      <c r="D330" s="32"/>
    </row>
    <row r="331" spans="1:4" x14ac:dyDescent="0.2">
      <c r="A331" s="23" t="s">
        <v>242</v>
      </c>
      <c r="B331" s="31">
        <v>357227.7</v>
      </c>
      <c r="C331" s="31">
        <v>0.19040000000000001</v>
      </c>
      <c r="D331" s="32"/>
    </row>
    <row r="332" spans="1:4" x14ac:dyDescent="0.2">
      <c r="A332" s="23" t="s">
        <v>243</v>
      </c>
      <c r="B332" s="31">
        <v>1704331.51</v>
      </c>
      <c r="C332" s="31">
        <v>0.90839999999999999</v>
      </c>
      <c r="D332" s="32"/>
    </row>
    <row r="333" spans="1:4" x14ac:dyDescent="0.2">
      <c r="A333" s="23" t="s">
        <v>433</v>
      </c>
      <c r="B333" s="31">
        <v>4933.5</v>
      </c>
      <c r="C333" s="31">
        <v>2.5999999999999999E-3</v>
      </c>
      <c r="D333" s="32"/>
    </row>
    <row r="334" spans="1:4" x14ac:dyDescent="0.2">
      <c r="A334" s="23" t="s">
        <v>244</v>
      </c>
      <c r="B334" s="31">
        <v>140151.94</v>
      </c>
      <c r="C334" s="31">
        <v>7.4700000000000003E-2</v>
      </c>
      <c r="D334" s="32"/>
    </row>
    <row r="335" spans="1:4" x14ac:dyDescent="0.2">
      <c r="A335" s="23" t="s">
        <v>245</v>
      </c>
      <c r="B335" s="31">
        <v>456161.04</v>
      </c>
      <c r="C335" s="31">
        <v>0.24310000000000001</v>
      </c>
      <c r="D335" s="32"/>
    </row>
    <row r="336" spans="1:4" x14ac:dyDescent="0.2">
      <c r="A336" s="23" t="s">
        <v>246</v>
      </c>
      <c r="B336" s="31">
        <v>100576.96000000001</v>
      </c>
      <c r="C336" s="31">
        <v>5.3600000000000002E-2</v>
      </c>
      <c r="D336" s="32"/>
    </row>
    <row r="337" spans="1:4" x14ac:dyDescent="0.2">
      <c r="A337" s="23" t="s">
        <v>247</v>
      </c>
      <c r="B337" s="31">
        <v>1875106.37</v>
      </c>
      <c r="C337" s="31">
        <v>0.99939999999999996</v>
      </c>
      <c r="D337" s="32"/>
    </row>
    <row r="338" spans="1:4" x14ac:dyDescent="0.2">
      <c r="A338" s="23" t="s">
        <v>248</v>
      </c>
      <c r="B338" s="31">
        <v>17434.57</v>
      </c>
      <c r="C338" s="31">
        <v>9.2999999999999992E-3</v>
      </c>
      <c r="D338" s="32"/>
    </row>
    <row r="339" spans="1:4" x14ac:dyDescent="0.2">
      <c r="A339" s="23" t="s">
        <v>249</v>
      </c>
      <c r="B339" s="31">
        <v>369951.31</v>
      </c>
      <c r="C339" s="31">
        <v>0.19719999999999999</v>
      </c>
      <c r="D339" s="32"/>
    </row>
    <row r="340" spans="1:4" x14ac:dyDescent="0.2">
      <c r="A340" s="23" t="s">
        <v>434</v>
      </c>
      <c r="B340" s="31">
        <v>415735.53</v>
      </c>
      <c r="C340" s="31">
        <v>0.22159999999999999</v>
      </c>
      <c r="D340" s="32"/>
    </row>
    <row r="341" spans="1:4" x14ac:dyDescent="0.2">
      <c r="A341" s="23" t="s">
        <v>250</v>
      </c>
      <c r="B341" s="31">
        <v>64860</v>
      </c>
      <c r="C341" s="31">
        <v>3.4599999999999999E-2</v>
      </c>
      <c r="D341" s="32"/>
    </row>
    <row r="342" spans="1:4" x14ac:dyDescent="0.2">
      <c r="A342" s="23" t="s">
        <v>435</v>
      </c>
      <c r="B342" s="31">
        <v>1602777.06</v>
      </c>
      <c r="C342" s="31">
        <v>0.85419999999999996</v>
      </c>
      <c r="D342" s="32"/>
    </row>
    <row r="343" spans="1:4" x14ac:dyDescent="0.2">
      <c r="A343" s="23" t="s">
        <v>436</v>
      </c>
      <c r="B343" s="31">
        <v>450780</v>
      </c>
      <c r="C343" s="31">
        <v>0.24030000000000001</v>
      </c>
      <c r="D343" s="32"/>
    </row>
    <row r="344" spans="1:4" x14ac:dyDescent="0.2">
      <c r="A344" s="23" t="s">
        <v>437</v>
      </c>
      <c r="B344" s="31">
        <v>23.2</v>
      </c>
      <c r="C344" s="31">
        <v>0</v>
      </c>
      <c r="D344" s="32"/>
    </row>
    <row r="345" spans="1:4" x14ac:dyDescent="0.2">
      <c r="A345" s="23" t="s">
        <v>251</v>
      </c>
      <c r="B345" s="31">
        <v>2310248.48</v>
      </c>
      <c r="C345" s="31">
        <v>1.2313000000000001</v>
      </c>
      <c r="D345" s="32"/>
    </row>
    <row r="346" spans="1:4" x14ac:dyDescent="0.2">
      <c r="A346" s="23" t="s">
        <v>252</v>
      </c>
      <c r="B346" s="31">
        <v>1067133.42</v>
      </c>
      <c r="C346" s="31">
        <v>0.56879999999999997</v>
      </c>
      <c r="D346" s="32"/>
    </row>
    <row r="347" spans="1:4" x14ac:dyDescent="0.2">
      <c r="A347" s="23" t="s">
        <v>438</v>
      </c>
      <c r="B347" s="31">
        <v>327646.2</v>
      </c>
      <c r="C347" s="31">
        <v>0.17460000000000001</v>
      </c>
      <c r="D347" s="32"/>
    </row>
    <row r="348" spans="1:4" x14ac:dyDescent="0.2">
      <c r="A348" s="23" t="s">
        <v>253</v>
      </c>
      <c r="B348" s="31">
        <v>338223.99</v>
      </c>
      <c r="C348" s="31">
        <v>0.18029999999999999</v>
      </c>
      <c r="D348" s="32"/>
    </row>
    <row r="349" spans="1:4" x14ac:dyDescent="0.2">
      <c r="A349" s="23" t="s">
        <v>254</v>
      </c>
      <c r="B349" s="31">
        <v>2783924.23</v>
      </c>
      <c r="C349" s="31">
        <v>1.4838</v>
      </c>
      <c r="D349" s="32"/>
    </row>
    <row r="350" spans="1:4" x14ac:dyDescent="0.2">
      <c r="A350" s="23" t="s">
        <v>439</v>
      </c>
      <c r="B350" s="31">
        <v>10000</v>
      </c>
      <c r="C350" s="31">
        <v>5.3E-3</v>
      </c>
      <c r="D350" s="32"/>
    </row>
    <row r="351" spans="1:4" x14ac:dyDescent="0.2">
      <c r="A351" s="23" t="s">
        <v>255</v>
      </c>
      <c r="B351" s="31">
        <v>462524.8</v>
      </c>
      <c r="C351" s="31">
        <v>0.2465</v>
      </c>
      <c r="D351" s="32"/>
    </row>
    <row r="352" spans="1:4" x14ac:dyDescent="0.2">
      <c r="A352" s="23" t="s">
        <v>440</v>
      </c>
      <c r="B352" s="31">
        <v>108854.69</v>
      </c>
      <c r="C352" s="31">
        <v>5.8000000000000003E-2</v>
      </c>
      <c r="D352" s="32"/>
    </row>
    <row r="353" spans="1:4" x14ac:dyDescent="0.2">
      <c r="A353" s="23" t="s">
        <v>256</v>
      </c>
      <c r="B353" s="31">
        <v>313339.59000000003</v>
      </c>
      <c r="C353" s="31">
        <v>0.16700000000000001</v>
      </c>
      <c r="D353" s="32"/>
    </row>
    <row r="354" spans="1:4" x14ac:dyDescent="0.2">
      <c r="A354" s="23" t="s">
        <v>441</v>
      </c>
      <c r="B354" s="31">
        <v>2320</v>
      </c>
      <c r="C354" s="31">
        <v>1.1999999999999999E-3</v>
      </c>
      <c r="D354" s="32"/>
    </row>
    <row r="355" spans="1:4" x14ac:dyDescent="0.2">
      <c r="A355" s="23" t="s">
        <v>257</v>
      </c>
      <c r="B355" s="31">
        <v>5782146</v>
      </c>
      <c r="C355" s="31">
        <v>3.0817000000000001</v>
      </c>
      <c r="D355" s="32"/>
    </row>
    <row r="356" spans="1:4" x14ac:dyDescent="0.2">
      <c r="A356" s="23" t="s">
        <v>442</v>
      </c>
      <c r="B356" s="31">
        <v>869769</v>
      </c>
      <c r="C356" s="31">
        <v>0.46360000000000001</v>
      </c>
      <c r="D356" s="32"/>
    </row>
    <row r="357" spans="1:4" x14ac:dyDescent="0.2">
      <c r="A357" s="23" t="s">
        <v>443</v>
      </c>
      <c r="B357" s="31">
        <v>34103.730000000003</v>
      </c>
      <c r="C357" s="31">
        <v>1.8200000000000001E-2</v>
      </c>
      <c r="D357" s="32"/>
    </row>
    <row r="358" spans="1:4" x14ac:dyDescent="0.2">
      <c r="A358" s="23" t="s">
        <v>258</v>
      </c>
      <c r="B358" s="31">
        <v>364466.44</v>
      </c>
      <c r="C358" s="31">
        <v>0.1943</v>
      </c>
      <c r="D358" s="32"/>
    </row>
    <row r="359" spans="1:4" x14ac:dyDescent="0.2">
      <c r="A359" s="23" t="s">
        <v>259</v>
      </c>
      <c r="B359" s="31">
        <v>1274692.82</v>
      </c>
      <c r="C359" s="31">
        <v>0.6794</v>
      </c>
      <c r="D359" s="32"/>
    </row>
    <row r="360" spans="1:4" x14ac:dyDescent="0.2">
      <c r="A360" s="23" t="s">
        <v>260</v>
      </c>
      <c r="B360" s="31">
        <v>2854461.71</v>
      </c>
      <c r="C360" s="31">
        <v>1.5213000000000001</v>
      </c>
      <c r="D360" s="32"/>
    </row>
    <row r="361" spans="1:4" x14ac:dyDescent="0.2">
      <c r="A361" s="23" t="s">
        <v>261</v>
      </c>
      <c r="B361" s="31">
        <v>82586.210000000006</v>
      </c>
      <c r="C361" s="31">
        <v>4.3999999999999997E-2</v>
      </c>
      <c r="D361" s="32"/>
    </row>
    <row r="362" spans="1:4" x14ac:dyDescent="0.2">
      <c r="A362" s="23" t="s">
        <v>444</v>
      </c>
      <c r="B362" s="31">
        <v>352055.55</v>
      </c>
      <c r="C362" s="31">
        <v>0.18759999999999999</v>
      </c>
      <c r="D362" s="32"/>
    </row>
    <row r="363" spans="1:4" x14ac:dyDescent="0.2">
      <c r="A363" s="23" t="s">
        <v>445</v>
      </c>
      <c r="B363" s="31">
        <v>251820.19</v>
      </c>
      <c r="C363" s="31">
        <v>0.13420000000000001</v>
      </c>
      <c r="D363" s="32"/>
    </row>
    <row r="364" spans="1:4" x14ac:dyDescent="0.2">
      <c r="A364" s="23" t="s">
        <v>262</v>
      </c>
      <c r="B364" s="31">
        <v>387900.55</v>
      </c>
      <c r="C364" s="31">
        <v>0.20669999999999999</v>
      </c>
      <c r="D364" s="32"/>
    </row>
    <row r="365" spans="1:4" x14ac:dyDescent="0.2">
      <c r="A365" s="23" t="s">
        <v>263</v>
      </c>
      <c r="B365" s="31">
        <v>165969.10999999999</v>
      </c>
      <c r="C365" s="31">
        <v>8.8499999999999995E-2</v>
      </c>
      <c r="D365" s="32"/>
    </row>
    <row r="366" spans="1:4" x14ac:dyDescent="0.2">
      <c r="A366" s="23" t="s">
        <v>264</v>
      </c>
      <c r="B366" s="31">
        <v>459661.04</v>
      </c>
      <c r="C366" s="31">
        <v>0.245</v>
      </c>
      <c r="D366" s="32"/>
    </row>
    <row r="367" spans="1:4" x14ac:dyDescent="0.2">
      <c r="A367" s="23" t="s">
        <v>446</v>
      </c>
      <c r="B367" s="31">
        <v>222517.15</v>
      </c>
      <c r="C367" s="31">
        <v>0.1186</v>
      </c>
      <c r="D367" s="32"/>
    </row>
    <row r="368" spans="1:4" x14ac:dyDescent="0.2">
      <c r="A368" s="23" t="s">
        <v>265</v>
      </c>
      <c r="B368" s="31">
        <v>104608.62</v>
      </c>
      <c r="C368" s="31">
        <v>5.5800000000000002E-2</v>
      </c>
      <c r="D368" s="32"/>
    </row>
    <row r="369" spans="1:6" x14ac:dyDescent="0.2">
      <c r="A369" s="23" t="s">
        <v>266</v>
      </c>
      <c r="B369" s="31">
        <v>473736.01</v>
      </c>
      <c r="C369" s="31">
        <v>0.2525</v>
      </c>
      <c r="D369" s="32"/>
    </row>
    <row r="370" spans="1:6" x14ac:dyDescent="0.2">
      <c r="A370" s="23" t="s">
        <v>267</v>
      </c>
      <c r="B370" s="31">
        <v>955203.74</v>
      </c>
      <c r="C370" s="31">
        <v>0.5091</v>
      </c>
      <c r="D370" s="32"/>
    </row>
    <row r="371" spans="1:6" x14ac:dyDescent="0.2">
      <c r="A371" s="23" t="s">
        <v>268</v>
      </c>
      <c r="B371" s="31">
        <v>1065839.6000000001</v>
      </c>
      <c r="C371" s="31">
        <v>0.56810000000000005</v>
      </c>
      <c r="D371" s="32"/>
    </row>
    <row r="372" spans="1:6" x14ac:dyDescent="0.2">
      <c r="A372" s="23" t="s">
        <v>269</v>
      </c>
      <c r="B372" s="31">
        <v>47146.55</v>
      </c>
      <c r="C372" s="31">
        <v>2.5100000000000001E-2</v>
      </c>
      <c r="D372" s="32"/>
    </row>
    <row r="373" spans="1:6" x14ac:dyDescent="0.2">
      <c r="A373" s="23" t="s">
        <v>270</v>
      </c>
      <c r="B373" s="31">
        <v>2041622.12</v>
      </c>
      <c r="C373" s="31">
        <v>1.0881000000000001</v>
      </c>
      <c r="D373" s="32"/>
    </row>
    <row r="374" spans="1:6" x14ac:dyDescent="0.2">
      <c r="A374" s="23" t="s">
        <v>271</v>
      </c>
      <c r="B374" s="31">
        <v>2133935.42</v>
      </c>
      <c r="C374" s="31">
        <v>1.1373</v>
      </c>
      <c r="D374" s="32"/>
    </row>
    <row r="375" spans="1:6" x14ac:dyDescent="0.2">
      <c r="A375" s="23" t="s">
        <v>447</v>
      </c>
      <c r="B375" s="31">
        <v>1132</v>
      </c>
      <c r="C375" s="31">
        <v>5.9999999999999995E-4</v>
      </c>
      <c r="D375" s="32"/>
    </row>
    <row r="376" spans="1:6" x14ac:dyDescent="0.2">
      <c r="A376" s="23" t="s">
        <v>448</v>
      </c>
      <c r="B376" s="31">
        <v>432673.11</v>
      </c>
      <c r="C376" s="31">
        <v>0.2306</v>
      </c>
      <c r="D376" s="32"/>
    </row>
    <row r="377" spans="1:6" x14ac:dyDescent="0.2">
      <c r="A377" s="23" t="s">
        <v>272</v>
      </c>
      <c r="B377" s="31">
        <v>4675023.3499999996</v>
      </c>
      <c r="C377" s="31">
        <v>2.4916999999999998</v>
      </c>
      <c r="D377" s="32"/>
    </row>
    <row r="378" spans="1:6" ht="3.75" customHeight="1" x14ac:dyDescent="0.2">
      <c r="A378" s="26"/>
      <c r="B378" s="33"/>
      <c r="C378" s="33"/>
      <c r="D378" s="34">
        <v>0</v>
      </c>
    </row>
    <row r="381" spans="1:6" ht="12.75" x14ac:dyDescent="0.2">
      <c r="A381" s="65" t="s">
        <v>273</v>
      </c>
    </row>
    <row r="383" spans="1:6" ht="28.5" customHeight="1" x14ac:dyDescent="0.2">
      <c r="A383" s="52" t="s">
        <v>274</v>
      </c>
      <c r="B383" s="53" t="s">
        <v>51</v>
      </c>
      <c r="C383" s="80" t="s">
        <v>52</v>
      </c>
      <c r="D383" s="81" t="s">
        <v>275</v>
      </c>
      <c r="E383" s="92" t="s">
        <v>9</v>
      </c>
      <c r="F383" s="53" t="s">
        <v>166</v>
      </c>
    </row>
    <row r="384" spans="1:6" ht="15" x14ac:dyDescent="0.25">
      <c r="A384" s="68" t="s">
        <v>276</v>
      </c>
      <c r="B384" s="31">
        <f>SUM(B385:B406)</f>
        <v>-377635222.89000005</v>
      </c>
      <c r="C384" s="31">
        <f>SUM(C385:C406)</f>
        <v>-411750425.08000004</v>
      </c>
      <c r="D384" s="32">
        <f>SUM(D385:D406)</f>
        <v>-34115202.190000005</v>
      </c>
      <c r="E384" s="82"/>
      <c r="F384" s="82"/>
    </row>
    <row r="385" spans="1:6" ht="15" x14ac:dyDescent="0.25">
      <c r="A385" s="39" t="s">
        <v>277</v>
      </c>
      <c r="B385" s="31">
        <v>8657.77</v>
      </c>
      <c r="C385" s="31">
        <v>8657.77</v>
      </c>
      <c r="D385" s="31">
        <v>0</v>
      </c>
      <c r="E385" s="84"/>
      <c r="F385" s="93"/>
    </row>
    <row r="386" spans="1:6" ht="15" x14ac:dyDescent="0.25">
      <c r="A386" s="39" t="s">
        <v>278</v>
      </c>
      <c r="B386" s="31">
        <v>-117756338.12</v>
      </c>
      <c r="C386" s="31">
        <v>-117756338.12</v>
      </c>
      <c r="D386" s="31">
        <v>0</v>
      </c>
      <c r="E386" s="84"/>
      <c r="F386" s="93"/>
    </row>
    <row r="387" spans="1:6" ht="15" x14ac:dyDescent="0.25">
      <c r="A387" s="39" t="s">
        <v>279</v>
      </c>
      <c r="B387" s="31">
        <v>-3036839.14</v>
      </c>
      <c r="C387" s="31">
        <v>-10966902.34</v>
      </c>
      <c r="D387" s="31">
        <v>-7930063.2000000002</v>
      </c>
      <c r="E387" s="84"/>
      <c r="F387" s="93"/>
    </row>
    <row r="388" spans="1:6" ht="15" x14ac:dyDescent="0.25">
      <c r="A388" s="39" t="s">
        <v>280</v>
      </c>
      <c r="B388" s="31">
        <v>0</v>
      </c>
      <c r="C388" s="31">
        <v>-14713830.880000001</v>
      </c>
      <c r="D388" s="31">
        <v>-14713830.880000001</v>
      </c>
      <c r="E388" s="84"/>
      <c r="F388" s="93"/>
    </row>
    <row r="389" spans="1:6" ht="15" x14ac:dyDescent="0.25">
      <c r="A389" s="39" t="s">
        <v>449</v>
      </c>
      <c r="B389" s="31">
        <v>0</v>
      </c>
      <c r="C389" s="31">
        <v>-2592790.5499999998</v>
      </c>
      <c r="D389" s="31">
        <v>-2592790.5499999998</v>
      </c>
      <c r="E389" s="84"/>
      <c r="F389" s="93"/>
    </row>
    <row r="390" spans="1:6" ht="15" x14ac:dyDescent="0.25">
      <c r="A390" s="39" t="s">
        <v>281</v>
      </c>
      <c r="B390" s="31">
        <v>-17504345.120000001</v>
      </c>
      <c r="C390" s="31">
        <v>-6322493.5599999996</v>
      </c>
      <c r="D390" s="31">
        <v>11181851.560000001</v>
      </c>
      <c r="E390" s="84"/>
      <c r="F390" s="93"/>
    </row>
    <row r="391" spans="1:6" ht="15" x14ac:dyDescent="0.25">
      <c r="A391" s="39" t="s">
        <v>282</v>
      </c>
      <c r="B391" s="31">
        <v>-1899000</v>
      </c>
      <c r="C391" s="31">
        <v>-2361522</v>
      </c>
      <c r="D391" s="31">
        <v>-462522</v>
      </c>
      <c r="E391" s="84"/>
      <c r="F391" s="93"/>
    </row>
    <row r="392" spans="1:6" ht="15" x14ac:dyDescent="0.25">
      <c r="A392" s="39" t="s">
        <v>283</v>
      </c>
      <c r="B392" s="31">
        <v>-31194409.32</v>
      </c>
      <c r="C392" s="31">
        <v>-13333333.32</v>
      </c>
      <c r="D392" s="31">
        <v>17861076</v>
      </c>
      <c r="E392" s="84"/>
      <c r="F392" s="93"/>
    </row>
    <row r="393" spans="1:6" ht="15" x14ac:dyDescent="0.25">
      <c r="A393" s="39" t="s">
        <v>284</v>
      </c>
      <c r="B393" s="31">
        <v>-549100</v>
      </c>
      <c r="C393" s="31">
        <v>-194502</v>
      </c>
      <c r="D393" s="31">
        <v>354598</v>
      </c>
      <c r="E393" s="84"/>
      <c r="F393" s="93"/>
    </row>
    <row r="394" spans="1:6" ht="15" x14ac:dyDescent="0.25">
      <c r="A394" s="39" t="s">
        <v>285</v>
      </c>
      <c r="B394" s="31">
        <v>-250000</v>
      </c>
      <c r="C394" s="31">
        <v>0</v>
      </c>
      <c r="D394" s="31">
        <v>250000</v>
      </c>
      <c r="E394" s="84"/>
      <c r="F394" s="93"/>
    </row>
    <row r="395" spans="1:6" ht="15" x14ac:dyDescent="0.25">
      <c r="A395" s="39" t="s">
        <v>286</v>
      </c>
      <c r="B395" s="31">
        <v>-23607791.079999998</v>
      </c>
      <c r="C395" s="31">
        <v>-23607791.079999998</v>
      </c>
      <c r="D395" s="31">
        <v>0</v>
      </c>
      <c r="E395" s="84"/>
      <c r="F395" s="93"/>
    </row>
    <row r="396" spans="1:6" ht="15" x14ac:dyDescent="0.25">
      <c r="A396" s="39" t="s">
        <v>287</v>
      </c>
      <c r="B396" s="31">
        <v>-87890726.579999998</v>
      </c>
      <c r="C396" s="31">
        <v>-87890726.579999998</v>
      </c>
      <c r="D396" s="31">
        <v>0</v>
      </c>
      <c r="E396" s="84"/>
      <c r="F396" s="93"/>
    </row>
    <row r="397" spans="1:6" ht="15" x14ac:dyDescent="0.25">
      <c r="A397" s="39" t="s">
        <v>288</v>
      </c>
      <c r="B397" s="31">
        <v>-2118785.91</v>
      </c>
      <c r="C397" s="31">
        <v>-2118785.91</v>
      </c>
      <c r="D397" s="31">
        <v>0</v>
      </c>
      <c r="E397" s="84"/>
      <c r="F397" s="93"/>
    </row>
    <row r="398" spans="1:6" ht="15" x14ac:dyDescent="0.25">
      <c r="A398" s="39" t="s">
        <v>289</v>
      </c>
      <c r="B398" s="31">
        <v>-21857114.039999999</v>
      </c>
      <c r="C398" s="31">
        <v>-39361459.159999996</v>
      </c>
      <c r="D398" s="31">
        <v>-17504345.120000001</v>
      </c>
      <c r="E398" s="84"/>
      <c r="F398" s="93"/>
    </row>
    <row r="399" spans="1:6" ht="15" x14ac:dyDescent="0.25">
      <c r="A399" s="39" t="s">
        <v>290</v>
      </c>
      <c r="B399" s="31">
        <v>-14806510.050000001</v>
      </c>
      <c r="C399" s="31">
        <v>-16705510.050000001</v>
      </c>
      <c r="D399" s="31">
        <v>-1899000</v>
      </c>
      <c r="E399" s="84"/>
      <c r="F399" s="93"/>
    </row>
    <row r="400" spans="1:6" ht="15" x14ac:dyDescent="0.25">
      <c r="A400" s="39" t="s">
        <v>291</v>
      </c>
      <c r="B400" s="31">
        <v>0</v>
      </c>
      <c r="C400" s="31">
        <v>-17861076</v>
      </c>
      <c r="D400" s="31">
        <v>-17861076</v>
      </c>
      <c r="E400" s="84"/>
      <c r="F400" s="93"/>
    </row>
    <row r="401" spans="1:6" ht="15" x14ac:dyDescent="0.25">
      <c r="A401" s="39" t="s">
        <v>292</v>
      </c>
      <c r="B401" s="31">
        <v>-49762901.420000002</v>
      </c>
      <c r="C401" s="31">
        <v>-49762901.420000002</v>
      </c>
      <c r="D401" s="31">
        <v>0</v>
      </c>
      <c r="E401" s="84"/>
      <c r="F401" s="93"/>
    </row>
    <row r="402" spans="1:6" ht="15" x14ac:dyDescent="0.25">
      <c r="A402" s="39" t="s">
        <v>293</v>
      </c>
      <c r="B402" s="31">
        <v>-5228003.78</v>
      </c>
      <c r="C402" s="31">
        <v>-5228003.78</v>
      </c>
      <c r="D402" s="31">
        <v>0</v>
      </c>
      <c r="E402" s="84"/>
      <c r="F402" s="93"/>
    </row>
    <row r="403" spans="1:6" ht="15" x14ac:dyDescent="0.25">
      <c r="A403" s="39" t="s">
        <v>294</v>
      </c>
      <c r="B403" s="31">
        <v>0</v>
      </c>
      <c r="C403" s="31">
        <v>-549100</v>
      </c>
      <c r="D403" s="31">
        <v>-549100</v>
      </c>
      <c r="E403" s="84"/>
      <c r="F403" s="93"/>
    </row>
    <row r="404" spans="1:6" ht="15" x14ac:dyDescent="0.25">
      <c r="A404" s="39" t="s">
        <v>295</v>
      </c>
      <c r="B404" s="31">
        <v>0</v>
      </c>
      <c r="C404" s="31">
        <v>-250000</v>
      </c>
      <c r="D404" s="31">
        <v>-250000</v>
      </c>
      <c r="E404" s="84"/>
      <c r="F404" s="93"/>
    </row>
    <row r="405" spans="1:6" ht="15" x14ac:dyDescent="0.25">
      <c r="A405" s="39" t="s">
        <v>296</v>
      </c>
      <c r="B405" s="31">
        <v>-178652.1</v>
      </c>
      <c r="C405" s="31">
        <v>-178652.1</v>
      </c>
      <c r="D405" s="31">
        <v>0</v>
      </c>
      <c r="E405" s="84"/>
      <c r="F405" s="93"/>
    </row>
    <row r="406" spans="1:6" ht="15" x14ac:dyDescent="0.25">
      <c r="A406" s="39" t="s">
        <v>297</v>
      </c>
      <c r="B406" s="31">
        <v>-3364</v>
      </c>
      <c r="C406" s="31">
        <v>-3364</v>
      </c>
      <c r="D406" s="31">
        <v>0</v>
      </c>
      <c r="E406" s="84"/>
      <c r="F406" s="93"/>
    </row>
    <row r="407" spans="1:6" ht="3" customHeight="1" x14ac:dyDescent="0.25">
      <c r="A407" s="42"/>
      <c r="B407" s="94"/>
      <c r="C407" s="94"/>
      <c r="D407" s="95"/>
      <c r="E407" s="94"/>
      <c r="F407" s="96"/>
    </row>
    <row r="410" spans="1:6" ht="15" x14ac:dyDescent="0.25">
      <c r="A410" s="97"/>
      <c r="B410" s="97"/>
      <c r="C410" s="97"/>
      <c r="D410" s="98"/>
      <c r="E410" s="97"/>
    </row>
    <row r="411" spans="1:6" ht="27" customHeight="1" x14ac:dyDescent="0.2">
      <c r="A411" s="89" t="s">
        <v>298</v>
      </c>
      <c r="B411" s="90" t="s">
        <v>51</v>
      </c>
      <c r="C411" s="18" t="s">
        <v>52</v>
      </c>
      <c r="D411" s="19" t="s">
        <v>275</v>
      </c>
      <c r="E411" s="99" t="s">
        <v>166</v>
      </c>
    </row>
    <row r="412" spans="1:6" ht="15" x14ac:dyDescent="0.25">
      <c r="A412" s="68" t="s">
        <v>299</v>
      </c>
      <c r="B412" s="100">
        <f>SUM(B413:B436)</f>
        <v>-29738011.489999987</v>
      </c>
      <c r="C412" s="100">
        <f>SUM(C413:C436)</f>
        <v>-23296365.369999997</v>
      </c>
      <c r="D412" s="101">
        <f>SUM(D413:D436)</f>
        <v>20175658.859999996</v>
      </c>
      <c r="E412" s="82"/>
    </row>
    <row r="413" spans="1:6" ht="15" x14ac:dyDescent="0.25">
      <c r="A413" s="39" t="s">
        <v>300</v>
      </c>
      <c r="B413" s="134">
        <v>-8329226.8700000001</v>
      </c>
      <c r="C413" s="134">
        <v>-654454.99</v>
      </c>
      <c r="D413" s="134"/>
      <c r="E413" s="84"/>
    </row>
    <row r="414" spans="1:6" ht="15" x14ac:dyDescent="0.25">
      <c r="A414" s="39" t="s">
        <v>301</v>
      </c>
      <c r="B414" s="134">
        <v>-2232.36</v>
      </c>
      <c r="C414" s="134">
        <v>-2232.36</v>
      </c>
      <c r="D414" s="134"/>
      <c r="E414" s="84"/>
    </row>
    <row r="415" spans="1:6" ht="15" x14ac:dyDescent="0.25">
      <c r="A415" s="39" t="s">
        <v>302</v>
      </c>
      <c r="B415" s="134">
        <v>5906463.0199999996</v>
      </c>
      <c r="C415" s="134">
        <v>5906463.0199999996</v>
      </c>
      <c r="D415" s="134"/>
      <c r="E415" s="84"/>
    </row>
    <row r="416" spans="1:6" ht="15" x14ac:dyDescent="0.25">
      <c r="A416" s="39" t="s">
        <v>303</v>
      </c>
      <c r="B416" s="134">
        <v>3420830.03</v>
      </c>
      <c r="C416" s="134">
        <v>3420830.03</v>
      </c>
      <c r="D416" s="134"/>
      <c r="E416" s="84"/>
    </row>
    <row r="417" spans="1:5" ht="15" x14ac:dyDescent="0.25">
      <c r="A417" s="39" t="s">
        <v>304</v>
      </c>
      <c r="B417" s="134">
        <v>3551245.05</v>
      </c>
      <c r="C417" s="134">
        <v>3551245.05</v>
      </c>
      <c r="D417" s="134"/>
      <c r="E417" s="84"/>
    </row>
    <row r="418" spans="1:5" ht="15" x14ac:dyDescent="0.25">
      <c r="A418" s="39" t="s">
        <v>305</v>
      </c>
      <c r="B418" s="134">
        <v>3010412.17</v>
      </c>
      <c r="C418" s="134">
        <v>3010412.17</v>
      </c>
      <c r="D418" s="134"/>
      <c r="E418" s="84"/>
    </row>
    <row r="419" spans="1:5" ht="15" x14ac:dyDescent="0.25">
      <c r="A419" s="39" t="s">
        <v>306</v>
      </c>
      <c r="B419" s="134">
        <v>3083863.41</v>
      </c>
      <c r="C419" s="134">
        <v>3083863.41</v>
      </c>
      <c r="D419" s="134"/>
      <c r="E419" s="84"/>
    </row>
    <row r="420" spans="1:5" ht="15" x14ac:dyDescent="0.25">
      <c r="A420" s="39" t="s">
        <v>307</v>
      </c>
      <c r="B420" s="134">
        <v>3256646.75</v>
      </c>
      <c r="C420" s="134">
        <v>3256646.75</v>
      </c>
      <c r="D420" s="134"/>
      <c r="E420" s="84"/>
    </row>
    <row r="421" spans="1:5" ht="15" x14ac:dyDescent="0.25">
      <c r="A421" s="39" t="s">
        <v>308</v>
      </c>
      <c r="B421" s="134">
        <v>8255944.79</v>
      </c>
      <c r="C421" s="134">
        <v>8255944.79</v>
      </c>
      <c r="D421" s="134"/>
      <c r="E421" s="84"/>
    </row>
    <row r="422" spans="1:5" ht="15" x14ac:dyDescent="0.25">
      <c r="A422" s="39" t="s">
        <v>309</v>
      </c>
      <c r="B422" s="134">
        <v>16471067.77</v>
      </c>
      <c r="C422" s="134">
        <v>16471067.77</v>
      </c>
      <c r="D422" s="134"/>
      <c r="E422" s="84"/>
    </row>
    <row r="423" spans="1:5" ht="15" x14ac:dyDescent="0.25">
      <c r="A423" s="39" t="s">
        <v>310</v>
      </c>
      <c r="B423" s="134">
        <v>23811996.640000001</v>
      </c>
      <c r="C423" s="134">
        <v>23811996.640000001</v>
      </c>
      <c r="D423" s="134"/>
      <c r="E423" s="84"/>
    </row>
    <row r="424" spans="1:5" ht="15" x14ac:dyDescent="0.25">
      <c r="A424" s="39" t="s">
        <v>311</v>
      </c>
      <c r="B424" s="134">
        <v>18329718.530000001</v>
      </c>
      <c r="C424" s="134">
        <v>18329718.530000001</v>
      </c>
      <c r="D424" s="134"/>
      <c r="E424" s="84"/>
    </row>
    <row r="425" spans="1:5" ht="15" x14ac:dyDescent="0.25">
      <c r="A425" s="39" t="s">
        <v>312</v>
      </c>
      <c r="B425" s="134">
        <v>11437507.779999999</v>
      </c>
      <c r="C425" s="134">
        <v>11437507.779999999</v>
      </c>
      <c r="D425" s="134"/>
      <c r="E425" s="84"/>
    </row>
    <row r="426" spans="1:5" ht="15" x14ac:dyDescent="0.25">
      <c r="A426" s="39" t="s">
        <v>313</v>
      </c>
      <c r="B426" s="134">
        <v>11325261.26</v>
      </c>
      <c r="C426" s="134">
        <v>11325261.26</v>
      </c>
      <c r="D426" s="134">
        <v>89088196.530000001</v>
      </c>
      <c r="E426" s="84"/>
    </row>
    <row r="427" spans="1:5" ht="15" x14ac:dyDescent="0.25">
      <c r="A427" s="39" t="s">
        <v>314</v>
      </c>
      <c r="B427" s="134">
        <v>0</v>
      </c>
      <c r="C427" s="134">
        <v>89088196.530000001</v>
      </c>
      <c r="D427" s="134">
        <v>-355864.68</v>
      </c>
      <c r="E427" s="84"/>
    </row>
    <row r="428" spans="1:5" ht="15" x14ac:dyDescent="0.25">
      <c r="A428" s="39" t="s">
        <v>315</v>
      </c>
      <c r="B428" s="134">
        <v>-22786101.539999999</v>
      </c>
      <c r="C428" s="134">
        <v>-23141966.219999999</v>
      </c>
      <c r="D428" s="134">
        <v>-51958592.329999998</v>
      </c>
      <c r="E428" s="84"/>
    </row>
    <row r="429" spans="1:5" ht="15" x14ac:dyDescent="0.25">
      <c r="A429" s="39" t="s">
        <v>316</v>
      </c>
      <c r="B429" s="134">
        <v>-12315454.199999999</v>
      </c>
      <c r="C429" s="134">
        <v>-64274046.530000001</v>
      </c>
      <c r="D429" s="134">
        <v>-13528355.859999999</v>
      </c>
      <c r="E429" s="84"/>
    </row>
    <row r="430" spans="1:5" ht="15" x14ac:dyDescent="0.25">
      <c r="A430" s="39" t="s">
        <v>317</v>
      </c>
      <c r="B430" s="134">
        <v>-72629188.599999994</v>
      </c>
      <c r="C430" s="134">
        <v>-86157544.459999993</v>
      </c>
      <c r="D430" s="134">
        <v>-16748042.1</v>
      </c>
      <c r="E430" s="84"/>
    </row>
    <row r="431" spans="1:5" ht="15" x14ac:dyDescent="0.25">
      <c r="A431" s="39" t="s">
        <v>318</v>
      </c>
      <c r="B431" s="134">
        <v>-18671536.219999999</v>
      </c>
      <c r="C431" s="134">
        <v>-35419578.32</v>
      </c>
      <c r="D431" s="134">
        <v>-6722.86</v>
      </c>
      <c r="E431" s="84"/>
    </row>
    <row r="432" spans="1:5" ht="15" x14ac:dyDescent="0.25">
      <c r="A432" s="39" t="s">
        <v>450</v>
      </c>
      <c r="B432" s="134">
        <v>0</v>
      </c>
      <c r="C432" s="134">
        <v>-6722.86</v>
      </c>
      <c r="D432" s="134">
        <v>-1064776.29</v>
      </c>
      <c r="E432" s="84"/>
    </row>
    <row r="433" spans="1:5" ht="15" x14ac:dyDescent="0.25">
      <c r="A433" s="39" t="s">
        <v>319</v>
      </c>
      <c r="B433" s="134">
        <v>0</v>
      </c>
      <c r="C433" s="134">
        <v>-1064776.29</v>
      </c>
      <c r="D433" s="134">
        <v>0</v>
      </c>
      <c r="E433" s="84"/>
    </row>
    <row r="434" spans="1:5" ht="15" x14ac:dyDescent="0.25">
      <c r="A434" s="39" t="s">
        <v>320</v>
      </c>
      <c r="B434" s="134">
        <v>-300000</v>
      </c>
      <c r="C434" s="134">
        <v>-300000</v>
      </c>
      <c r="D434" s="134">
        <v>4661987.0199999996</v>
      </c>
      <c r="E434" s="84"/>
    </row>
    <row r="435" spans="1:5" ht="15" x14ac:dyDescent="0.25">
      <c r="A435" s="39" t="s">
        <v>321</v>
      </c>
      <c r="B435" s="134">
        <v>-6565228.9000000004</v>
      </c>
      <c r="C435" s="134">
        <v>-1903241.88</v>
      </c>
      <c r="D435" s="134">
        <v>10087829.43</v>
      </c>
      <c r="E435" s="84"/>
    </row>
    <row r="436" spans="1:5" ht="14.25" customHeight="1" x14ac:dyDescent="0.25">
      <c r="A436" s="102"/>
      <c r="B436" s="94"/>
      <c r="C436" s="94">
        <v>-11320955.189999999</v>
      </c>
      <c r="D436" s="95"/>
      <c r="E436" s="94"/>
    </row>
    <row r="439" spans="1:5" ht="12.75" x14ac:dyDescent="0.2">
      <c r="A439" s="65" t="s">
        <v>322</v>
      </c>
    </row>
    <row r="441" spans="1:5" ht="30.75" customHeight="1" x14ac:dyDescent="0.2">
      <c r="A441" s="89" t="s">
        <v>323</v>
      </c>
      <c r="B441" s="90" t="s">
        <v>51</v>
      </c>
      <c r="C441" s="18" t="s">
        <v>52</v>
      </c>
      <c r="D441" s="19" t="s">
        <v>53</v>
      </c>
    </row>
    <row r="442" spans="1:5" ht="15" x14ac:dyDescent="0.25">
      <c r="A442" s="68" t="s">
        <v>324</v>
      </c>
      <c r="B442" s="100">
        <f>SUM(B443:B476)</f>
        <v>58105536.539999992</v>
      </c>
      <c r="C442" s="100">
        <f t="shared" ref="C442:D442" si="0">SUM(C443:C476)</f>
        <v>74926205.620000005</v>
      </c>
      <c r="D442" s="101">
        <f t="shared" si="0"/>
        <v>16820669.079999994</v>
      </c>
    </row>
    <row r="443" spans="1:5" ht="15" x14ac:dyDescent="0.25">
      <c r="A443" s="39" t="s">
        <v>325</v>
      </c>
      <c r="B443" s="134">
        <v>1563354.14</v>
      </c>
      <c r="C443" s="134">
        <v>2160897.34</v>
      </c>
      <c r="D443" s="127">
        <v>597543.19999999995</v>
      </c>
    </row>
    <row r="444" spans="1:5" ht="15" x14ac:dyDescent="0.25">
      <c r="A444" s="39" t="s">
        <v>326</v>
      </c>
      <c r="B444" s="134">
        <v>3926787.81</v>
      </c>
      <c r="C444" s="134">
        <v>4065496.83</v>
      </c>
      <c r="D444" s="127">
        <v>138709.01999999999</v>
      </c>
    </row>
    <row r="445" spans="1:5" ht="15" x14ac:dyDescent="0.25">
      <c r="A445" s="39" t="s">
        <v>327</v>
      </c>
      <c r="B445" s="134">
        <v>18972186.559999999</v>
      </c>
      <c r="C445" s="134">
        <v>2978933.81</v>
      </c>
      <c r="D445" s="127">
        <v>-15993252.75</v>
      </c>
    </row>
    <row r="446" spans="1:5" ht="15" x14ac:dyDescent="0.25">
      <c r="A446" s="39" t="s">
        <v>328</v>
      </c>
      <c r="B446" s="134">
        <v>185129.08</v>
      </c>
      <c r="C446" s="134">
        <v>2185397.59</v>
      </c>
      <c r="D446" s="127">
        <v>2000268.51</v>
      </c>
    </row>
    <row r="447" spans="1:5" ht="15" x14ac:dyDescent="0.25">
      <c r="A447" s="39" t="s">
        <v>329</v>
      </c>
      <c r="B447" s="134">
        <v>172545.05</v>
      </c>
      <c r="C447" s="134">
        <v>172503.14</v>
      </c>
      <c r="D447" s="127">
        <v>-41.91</v>
      </c>
    </row>
    <row r="448" spans="1:5" ht="15" x14ac:dyDescent="0.25">
      <c r="A448" s="39" t="s">
        <v>330</v>
      </c>
      <c r="B448" s="134">
        <v>129385.28</v>
      </c>
      <c r="C448" s="134">
        <v>129339.3</v>
      </c>
      <c r="D448" s="127">
        <v>-45.98</v>
      </c>
    </row>
    <row r="449" spans="1:4" ht="15" x14ac:dyDescent="0.25">
      <c r="A449" s="39" t="s">
        <v>331</v>
      </c>
      <c r="B449" s="134">
        <v>43105.32</v>
      </c>
      <c r="C449" s="134">
        <v>39330.559999999998</v>
      </c>
      <c r="D449" s="127">
        <v>-3774.76</v>
      </c>
    </row>
    <row r="450" spans="1:4" ht="15" x14ac:dyDescent="0.25">
      <c r="A450" s="39" t="s">
        <v>332</v>
      </c>
      <c r="B450" s="134">
        <v>293469.59000000003</v>
      </c>
      <c r="C450" s="134">
        <v>293438.93</v>
      </c>
      <c r="D450" s="127">
        <v>-30.66</v>
      </c>
    </row>
    <row r="451" spans="1:4" ht="15" x14ac:dyDescent="0.25">
      <c r="A451" s="39" t="s">
        <v>333</v>
      </c>
      <c r="B451" s="134">
        <v>18502.38</v>
      </c>
      <c r="C451" s="134">
        <v>18446.310000000001</v>
      </c>
      <c r="D451" s="127">
        <v>-56.07</v>
      </c>
    </row>
    <row r="452" spans="1:4" ht="15" x14ac:dyDescent="0.25">
      <c r="A452" s="39" t="s">
        <v>334</v>
      </c>
      <c r="B452" s="134">
        <v>56171.49</v>
      </c>
      <c r="C452" s="134">
        <v>56118.7</v>
      </c>
      <c r="D452" s="127">
        <v>-52.79</v>
      </c>
    </row>
    <row r="453" spans="1:4" ht="15" x14ac:dyDescent="0.25">
      <c r="A453" s="39" t="s">
        <v>335</v>
      </c>
      <c r="B453" s="134">
        <v>1.06</v>
      </c>
      <c r="C453" s="134">
        <v>1.06</v>
      </c>
      <c r="D453" s="127">
        <v>0</v>
      </c>
    </row>
    <row r="454" spans="1:4" ht="15" x14ac:dyDescent="0.25">
      <c r="A454" s="39" t="s">
        <v>336</v>
      </c>
      <c r="B454" s="134">
        <v>214160.44</v>
      </c>
      <c r="C454" s="134">
        <v>480122.33</v>
      </c>
      <c r="D454" s="127">
        <v>265961.89</v>
      </c>
    </row>
    <row r="455" spans="1:4" ht="15" x14ac:dyDescent="0.25">
      <c r="A455" s="39" t="s">
        <v>337</v>
      </c>
      <c r="B455" s="134">
        <v>0.54</v>
      </c>
      <c r="C455" s="134">
        <v>0.54</v>
      </c>
      <c r="D455" s="127">
        <v>0</v>
      </c>
    </row>
    <row r="456" spans="1:4" ht="15" x14ac:dyDescent="0.25">
      <c r="A456" s="39" t="s">
        <v>338</v>
      </c>
      <c r="B456" s="134">
        <v>379353.63</v>
      </c>
      <c r="C456" s="134">
        <v>264946.64</v>
      </c>
      <c r="D456" s="127">
        <v>-114406.99</v>
      </c>
    </row>
    <row r="457" spans="1:4" ht="15" x14ac:dyDescent="0.25">
      <c r="A457" s="39" t="s">
        <v>339</v>
      </c>
      <c r="B457" s="134">
        <v>598767.02</v>
      </c>
      <c r="C457" s="134">
        <v>583822.81000000006</v>
      </c>
      <c r="D457" s="127">
        <v>-14944.21</v>
      </c>
    </row>
    <row r="458" spans="1:4" ht="15" x14ac:dyDescent="0.25">
      <c r="A458" s="39" t="s">
        <v>340</v>
      </c>
      <c r="B458" s="134">
        <v>997969.59</v>
      </c>
      <c r="C458" s="134">
        <v>527039.46</v>
      </c>
      <c r="D458" s="127">
        <v>-470930.13</v>
      </c>
    </row>
    <row r="459" spans="1:4" ht="15" x14ac:dyDescent="0.25">
      <c r="A459" s="39" t="s">
        <v>341</v>
      </c>
      <c r="B459" s="134">
        <v>564101</v>
      </c>
      <c r="C459" s="134">
        <v>0</v>
      </c>
      <c r="D459" s="127">
        <v>-564101</v>
      </c>
    </row>
    <row r="460" spans="1:4" ht="15" x14ac:dyDescent="0.25">
      <c r="A460" s="39" t="s">
        <v>342</v>
      </c>
      <c r="B460" s="134">
        <v>4902375.8600000003</v>
      </c>
      <c r="C460" s="134">
        <v>7618802.7800000003</v>
      </c>
      <c r="D460" s="127">
        <v>2716426.92</v>
      </c>
    </row>
    <row r="461" spans="1:4" ht="15" x14ac:dyDescent="0.25">
      <c r="A461" s="39" t="s">
        <v>343</v>
      </c>
      <c r="B461" s="134">
        <v>16346021.99</v>
      </c>
      <c r="C461" s="134">
        <v>6835399.2400000002</v>
      </c>
      <c r="D461" s="127">
        <v>-9510622.75</v>
      </c>
    </row>
    <row r="462" spans="1:4" ht="15" x14ac:dyDescent="0.25">
      <c r="A462" s="39" t="s">
        <v>344</v>
      </c>
      <c r="B462" s="134">
        <v>1336337.43</v>
      </c>
      <c r="C462" s="134">
        <v>2558678.7200000002</v>
      </c>
      <c r="D462" s="127">
        <v>1222341.29</v>
      </c>
    </row>
    <row r="463" spans="1:4" ht="15" x14ac:dyDescent="0.25">
      <c r="A463" s="39" t="s">
        <v>345</v>
      </c>
      <c r="B463" s="134">
        <v>699042.45</v>
      </c>
      <c r="C463" s="134">
        <v>699049.52</v>
      </c>
      <c r="D463" s="127">
        <v>7.07</v>
      </c>
    </row>
    <row r="464" spans="1:4" ht="15" x14ac:dyDescent="0.25">
      <c r="A464" s="39" t="s">
        <v>346</v>
      </c>
      <c r="B464" s="134">
        <v>377465.44</v>
      </c>
      <c r="C464" s="134">
        <v>377442.89</v>
      </c>
      <c r="D464" s="127">
        <v>-22.55</v>
      </c>
    </row>
    <row r="465" spans="1:4" ht="15" x14ac:dyDescent="0.25">
      <c r="A465" s="39" t="s">
        <v>347</v>
      </c>
      <c r="B465" s="134">
        <v>2003917.42</v>
      </c>
      <c r="C465" s="134">
        <v>11641.9</v>
      </c>
      <c r="D465" s="127">
        <v>-1992275.52</v>
      </c>
    </row>
    <row r="466" spans="1:4" ht="15" x14ac:dyDescent="0.25">
      <c r="A466" s="39" t="s">
        <v>348</v>
      </c>
      <c r="B466" s="134">
        <v>0</v>
      </c>
      <c r="C466" s="134">
        <v>6021812.7999999998</v>
      </c>
      <c r="D466" s="127">
        <v>6021812.7999999998</v>
      </c>
    </row>
    <row r="467" spans="1:4" ht="15" x14ac:dyDescent="0.25">
      <c r="A467" s="39" t="s">
        <v>349</v>
      </c>
      <c r="B467" s="134">
        <v>0</v>
      </c>
      <c r="C467" s="134">
        <v>1576015.77</v>
      </c>
      <c r="D467" s="127">
        <v>1576015.77</v>
      </c>
    </row>
    <row r="468" spans="1:4" ht="15" x14ac:dyDescent="0.25">
      <c r="A468" s="39" t="s">
        <v>350</v>
      </c>
      <c r="B468" s="134">
        <v>0</v>
      </c>
      <c r="C468" s="134">
        <v>4671542.1100000003</v>
      </c>
      <c r="D468" s="127">
        <v>4671542.1100000003</v>
      </c>
    </row>
    <row r="469" spans="1:4" ht="15" x14ac:dyDescent="0.25">
      <c r="A469" s="39" t="s">
        <v>351</v>
      </c>
      <c r="B469" s="134">
        <v>0</v>
      </c>
      <c r="C469" s="134">
        <v>4065956.18</v>
      </c>
      <c r="D469" s="127">
        <v>4065956.18</v>
      </c>
    </row>
    <row r="470" spans="1:4" ht="15" x14ac:dyDescent="0.25">
      <c r="A470" s="39" t="s">
        <v>451</v>
      </c>
      <c r="B470" s="134">
        <v>0</v>
      </c>
      <c r="C470" s="134">
        <v>8761132.4000000004</v>
      </c>
      <c r="D470" s="127">
        <v>8761132.4000000004</v>
      </c>
    </row>
    <row r="471" spans="1:4" ht="15" x14ac:dyDescent="0.25">
      <c r="A471" s="39" t="s">
        <v>452</v>
      </c>
      <c r="B471" s="134">
        <v>0</v>
      </c>
      <c r="C471" s="134">
        <v>10362664.789999999</v>
      </c>
      <c r="D471" s="127">
        <v>10362664.789999999</v>
      </c>
    </row>
    <row r="472" spans="1:4" ht="15" x14ac:dyDescent="0.25">
      <c r="A472" s="39" t="s">
        <v>453</v>
      </c>
      <c r="B472" s="134">
        <v>0</v>
      </c>
      <c r="C472" s="134">
        <v>3262999</v>
      </c>
      <c r="D472" s="127">
        <v>3262999</v>
      </c>
    </row>
    <row r="473" spans="1:4" ht="15" x14ac:dyDescent="0.25">
      <c r="A473" s="39" t="s">
        <v>454</v>
      </c>
      <c r="B473" s="134">
        <v>0</v>
      </c>
      <c r="C473" s="134">
        <v>2198201</v>
      </c>
      <c r="D473" s="127">
        <v>2198201</v>
      </c>
    </row>
    <row r="474" spans="1:4" ht="15" x14ac:dyDescent="0.25">
      <c r="A474" s="39" t="s">
        <v>352</v>
      </c>
      <c r="B474" s="134">
        <v>21778.65</v>
      </c>
      <c r="C474" s="134">
        <v>21169.65</v>
      </c>
      <c r="D474" s="127">
        <v>-609</v>
      </c>
    </row>
    <row r="475" spans="1:4" ht="15" x14ac:dyDescent="0.25">
      <c r="A475" s="39" t="s">
        <v>353</v>
      </c>
      <c r="B475" s="134">
        <v>3047365.21</v>
      </c>
      <c r="C475" s="134">
        <v>-667.9</v>
      </c>
      <c r="D475" s="127">
        <v>-3048033.11</v>
      </c>
    </row>
    <row r="476" spans="1:4" ht="15" x14ac:dyDescent="0.25">
      <c r="A476" s="39" t="s">
        <v>354</v>
      </c>
      <c r="B476" s="134">
        <v>1256242.1100000001</v>
      </c>
      <c r="C476" s="134">
        <v>1928529.42</v>
      </c>
      <c r="D476" s="127">
        <v>672287.31</v>
      </c>
    </row>
    <row r="477" spans="1:4" ht="11.25" customHeight="1" x14ac:dyDescent="0.25">
      <c r="A477" s="102"/>
      <c r="B477" s="94"/>
      <c r="C477" s="94"/>
      <c r="D477" s="95"/>
    </row>
    <row r="480" spans="1:4" ht="24" customHeight="1" x14ac:dyDescent="0.2">
      <c r="A480" s="89" t="s">
        <v>355</v>
      </c>
      <c r="B480" s="90" t="s">
        <v>53</v>
      </c>
      <c r="C480" s="18" t="s">
        <v>356</v>
      </c>
      <c r="D480" s="15"/>
    </row>
    <row r="481" spans="1:6" ht="15" x14ac:dyDescent="0.25">
      <c r="A481" s="20" t="s">
        <v>357</v>
      </c>
      <c r="B481" s="103"/>
      <c r="C481" s="82"/>
      <c r="D481" s="104"/>
    </row>
    <row r="482" spans="1:6" ht="15" x14ac:dyDescent="0.25">
      <c r="A482" s="105"/>
      <c r="B482" s="93"/>
      <c r="C482" s="84"/>
      <c r="D482" s="104"/>
    </row>
    <row r="483" spans="1:6" ht="15" x14ac:dyDescent="0.25">
      <c r="A483" s="23" t="s">
        <v>55</v>
      </c>
      <c r="B483" s="30">
        <f>SUM(B484)</f>
        <v>29595018.559999999</v>
      </c>
      <c r="C483" s="84"/>
      <c r="D483" s="104"/>
    </row>
    <row r="484" spans="1:6" ht="15" x14ac:dyDescent="0.25">
      <c r="A484" s="23" t="s">
        <v>358</v>
      </c>
      <c r="B484" s="127">
        <v>29595018.559999999</v>
      </c>
      <c r="C484" s="84"/>
      <c r="D484" s="104"/>
    </row>
    <row r="485" spans="1:6" ht="15" x14ac:dyDescent="0.25">
      <c r="A485" s="23" t="s">
        <v>63</v>
      </c>
      <c r="B485" s="30">
        <f>SUM(B486:B489)</f>
        <v>21728017.809999999</v>
      </c>
      <c r="C485" s="84"/>
      <c r="D485" s="104"/>
    </row>
    <row r="486" spans="1:6" ht="15" x14ac:dyDescent="0.25">
      <c r="A486" s="23" t="s">
        <v>359</v>
      </c>
      <c r="B486" s="31">
        <v>5841392.8399999999</v>
      </c>
      <c r="C486" s="84"/>
      <c r="D486" s="104"/>
    </row>
    <row r="487" spans="1:6" ht="15" x14ac:dyDescent="0.25">
      <c r="A487" s="23" t="s">
        <v>360</v>
      </c>
      <c r="B487" s="31">
        <v>13775733.74</v>
      </c>
      <c r="C487" s="84"/>
      <c r="D487" s="104"/>
    </row>
    <row r="488" spans="1:6" ht="15" x14ac:dyDescent="0.25">
      <c r="A488" s="23" t="s">
        <v>455</v>
      </c>
      <c r="B488" s="31">
        <v>206697.96</v>
      </c>
      <c r="C488" s="84"/>
      <c r="D488" s="104"/>
    </row>
    <row r="489" spans="1:6" ht="15" x14ac:dyDescent="0.25">
      <c r="A489" s="23" t="s">
        <v>361</v>
      </c>
      <c r="B489" s="31">
        <v>1904193.27</v>
      </c>
      <c r="C489" s="84"/>
      <c r="D489" s="104"/>
    </row>
    <row r="490" spans="1:6" ht="15" x14ac:dyDescent="0.25">
      <c r="A490" s="23" t="s">
        <v>362</v>
      </c>
      <c r="B490" s="93"/>
      <c r="C490" s="84"/>
      <c r="D490" s="104"/>
      <c r="E490" s="14"/>
      <c r="F490" s="14"/>
    </row>
    <row r="491" spans="1:6" ht="15" x14ac:dyDescent="0.25">
      <c r="A491" s="102"/>
      <c r="B491" s="96"/>
      <c r="C491" s="94"/>
      <c r="D491" s="104"/>
      <c r="E491" s="14"/>
      <c r="F491" s="14"/>
    </row>
    <row r="492" spans="1:6" x14ac:dyDescent="0.2">
      <c r="D492" s="15"/>
      <c r="E492" s="14"/>
      <c r="F492" s="14"/>
    </row>
    <row r="493" spans="1:6" x14ac:dyDescent="0.2">
      <c r="E493" s="14"/>
      <c r="F493" s="14"/>
    </row>
    <row r="494" spans="1:6" x14ac:dyDescent="0.2">
      <c r="E494" s="14"/>
      <c r="F494" s="14"/>
    </row>
    <row r="495" spans="1:6" x14ac:dyDescent="0.2">
      <c r="E495" s="14"/>
      <c r="F495" s="14"/>
    </row>
    <row r="496" spans="1:6" ht="12.75" x14ac:dyDescent="0.2">
      <c r="A496" s="65" t="s">
        <v>363</v>
      </c>
      <c r="E496" s="14"/>
      <c r="F496" s="14"/>
    </row>
    <row r="497" spans="1:6" ht="12" customHeight="1" x14ac:dyDescent="0.2">
      <c r="A497" s="65" t="s">
        <v>364</v>
      </c>
      <c r="E497" s="14"/>
      <c r="F497" s="14"/>
    </row>
    <row r="498" spans="1:6" x14ac:dyDescent="0.2">
      <c r="D498" s="2"/>
      <c r="E498" s="14"/>
      <c r="F498" s="14"/>
    </row>
    <row r="499" spans="1:6" x14ac:dyDescent="0.2">
      <c r="D499" s="2"/>
      <c r="E499" s="14"/>
      <c r="F499" s="14"/>
    </row>
    <row r="500" spans="1:6" ht="12" x14ac:dyDescent="0.2">
      <c r="A500" s="142" t="s">
        <v>365</v>
      </c>
      <c r="B500" s="143"/>
      <c r="C500" s="143"/>
      <c r="D500" s="144"/>
      <c r="E500" s="14"/>
      <c r="F500" s="14"/>
    </row>
    <row r="501" spans="1:6" ht="12" x14ac:dyDescent="0.2">
      <c r="A501" s="145" t="s">
        <v>366</v>
      </c>
      <c r="B501" s="146"/>
      <c r="C501" s="146"/>
      <c r="D501" s="147"/>
      <c r="E501" s="14"/>
      <c r="F501" s="14"/>
    </row>
    <row r="502" spans="1:6" ht="12" x14ac:dyDescent="0.2">
      <c r="A502" s="148" t="s">
        <v>367</v>
      </c>
      <c r="B502" s="149"/>
      <c r="C502" s="149"/>
      <c r="D502" s="150"/>
      <c r="E502" s="14"/>
      <c r="F502" s="14"/>
    </row>
    <row r="503" spans="1:6" ht="12" x14ac:dyDescent="0.2">
      <c r="A503" s="151" t="s">
        <v>368</v>
      </c>
      <c r="B503" s="152"/>
      <c r="C503" s="106"/>
      <c r="D503" s="107">
        <v>54019646</v>
      </c>
      <c r="E503" s="14"/>
      <c r="F503" s="14"/>
    </row>
    <row r="504" spans="1:6" ht="12" x14ac:dyDescent="0.2">
      <c r="A504" s="138"/>
      <c r="B504" s="138"/>
      <c r="C504" s="108"/>
      <c r="D504" s="109"/>
      <c r="E504" s="14"/>
      <c r="F504" s="14"/>
    </row>
    <row r="505" spans="1:6" ht="12" x14ac:dyDescent="0.2">
      <c r="A505" s="153" t="s">
        <v>369</v>
      </c>
      <c r="B505" s="153"/>
      <c r="C505" s="110"/>
      <c r="D505" s="111">
        <f>SUM(C505:C510)</f>
        <v>0</v>
      </c>
      <c r="E505" s="14"/>
      <c r="F505" s="14"/>
    </row>
    <row r="506" spans="1:6" ht="12" x14ac:dyDescent="0.2">
      <c r="A506" s="135" t="s">
        <v>370</v>
      </c>
      <c r="B506" s="135"/>
      <c r="C506" s="112"/>
      <c r="D506" s="113"/>
      <c r="E506" s="14"/>
      <c r="F506" s="14"/>
    </row>
    <row r="507" spans="1:6" ht="12" x14ac:dyDescent="0.2">
      <c r="A507" s="135" t="s">
        <v>371</v>
      </c>
      <c r="B507" s="135"/>
      <c r="C507" s="112"/>
      <c r="D507" s="113"/>
      <c r="E507" s="14"/>
      <c r="F507" s="14"/>
    </row>
    <row r="508" spans="1:6" ht="12" x14ac:dyDescent="0.2">
      <c r="A508" s="135" t="s">
        <v>372</v>
      </c>
      <c r="B508" s="135"/>
      <c r="C508" s="112"/>
      <c r="D508" s="113"/>
      <c r="E508" s="14"/>
      <c r="F508" s="14"/>
    </row>
    <row r="509" spans="1:6" ht="12" x14ac:dyDescent="0.2">
      <c r="A509" s="135" t="s">
        <v>373</v>
      </c>
      <c r="B509" s="135"/>
      <c r="C509" s="112"/>
      <c r="D509" s="113"/>
      <c r="E509" s="14"/>
      <c r="F509" s="14"/>
    </row>
    <row r="510" spans="1:6" ht="12" x14ac:dyDescent="0.2">
      <c r="A510" s="155" t="s">
        <v>374</v>
      </c>
      <c r="B510" s="156"/>
      <c r="C510" s="112"/>
      <c r="D510" s="113"/>
      <c r="E510" s="14"/>
      <c r="F510" s="14"/>
    </row>
    <row r="511" spans="1:6" ht="12" x14ac:dyDescent="0.2">
      <c r="A511" s="138"/>
      <c r="B511" s="138"/>
      <c r="C511" s="108"/>
      <c r="D511" s="109"/>
      <c r="E511" s="14"/>
      <c r="F511" s="14"/>
    </row>
    <row r="512" spans="1:6" ht="12" x14ac:dyDescent="0.2">
      <c r="A512" s="153" t="s">
        <v>375</v>
      </c>
      <c r="B512" s="153"/>
      <c r="C512" s="110"/>
      <c r="D512" s="111">
        <f>SUM(C512:C516)</f>
        <v>0</v>
      </c>
      <c r="E512" s="14"/>
      <c r="F512" s="14"/>
    </row>
    <row r="513" spans="1:6" ht="12" x14ac:dyDescent="0.2">
      <c r="A513" s="135" t="s">
        <v>376</v>
      </c>
      <c r="B513" s="135"/>
      <c r="C513" s="112"/>
      <c r="D513" s="113"/>
      <c r="E513" s="14"/>
      <c r="F513" s="14"/>
    </row>
    <row r="514" spans="1:6" ht="12" x14ac:dyDescent="0.2">
      <c r="A514" s="135" t="s">
        <v>377</v>
      </c>
      <c r="B514" s="135"/>
      <c r="C514" s="112"/>
      <c r="D514" s="113"/>
      <c r="E514" s="14"/>
      <c r="F514" s="14"/>
    </row>
    <row r="515" spans="1:6" ht="12" x14ac:dyDescent="0.2">
      <c r="A515" s="135" t="s">
        <v>378</v>
      </c>
      <c r="B515" s="135"/>
      <c r="C515" s="112"/>
      <c r="D515" s="113"/>
      <c r="E515" s="14"/>
      <c r="F515" s="14"/>
    </row>
    <row r="516" spans="1:6" ht="12" x14ac:dyDescent="0.2">
      <c r="A516" s="154" t="s">
        <v>379</v>
      </c>
      <c r="B516" s="154"/>
      <c r="C516" s="112"/>
      <c r="D516" s="114"/>
      <c r="E516" s="14"/>
      <c r="F516" s="14"/>
    </row>
    <row r="517" spans="1:6" ht="12" x14ac:dyDescent="0.2">
      <c r="A517" s="138"/>
      <c r="B517" s="138"/>
      <c r="C517" s="106"/>
      <c r="D517" s="109"/>
      <c r="E517" s="14"/>
      <c r="F517" s="14"/>
    </row>
    <row r="518" spans="1:6" ht="12" x14ac:dyDescent="0.2">
      <c r="A518" s="141" t="s">
        <v>380</v>
      </c>
      <c r="B518" s="141"/>
      <c r="C518" s="106"/>
      <c r="D518" s="107">
        <f>+D503+D505-D512</f>
        <v>54019646</v>
      </c>
      <c r="E518" s="14"/>
      <c r="F518" s="14"/>
    </row>
    <row r="519" spans="1:6" ht="12" x14ac:dyDescent="0.2">
      <c r="A519" s="115"/>
      <c r="B519" s="115"/>
      <c r="C519" s="115"/>
      <c r="D519" s="116"/>
      <c r="E519" s="14"/>
      <c r="F519" s="14"/>
    </row>
    <row r="520" spans="1:6" ht="12" x14ac:dyDescent="0.2">
      <c r="A520" s="115"/>
      <c r="B520" s="115"/>
      <c r="C520" s="115"/>
      <c r="D520" s="116"/>
      <c r="E520" s="14"/>
      <c r="F520" s="14"/>
    </row>
    <row r="521" spans="1:6" ht="12" x14ac:dyDescent="0.2">
      <c r="A521" s="142" t="s">
        <v>381</v>
      </c>
      <c r="B521" s="143"/>
      <c r="C521" s="143"/>
      <c r="D521" s="144"/>
      <c r="E521" s="14"/>
      <c r="F521" s="14"/>
    </row>
    <row r="522" spans="1:6" ht="12" x14ac:dyDescent="0.2">
      <c r="A522" s="145" t="s">
        <v>366</v>
      </c>
      <c r="B522" s="146"/>
      <c r="C522" s="146"/>
      <c r="D522" s="147"/>
      <c r="E522" s="14"/>
      <c r="F522" s="14"/>
    </row>
    <row r="523" spans="1:6" ht="12" x14ac:dyDescent="0.2">
      <c r="A523" s="148" t="s">
        <v>367</v>
      </c>
      <c r="B523" s="149"/>
      <c r="C523" s="149"/>
      <c r="D523" s="150"/>
      <c r="E523" s="14"/>
      <c r="F523" s="14"/>
    </row>
    <row r="524" spans="1:6" ht="12" x14ac:dyDescent="0.2">
      <c r="A524" s="151" t="s">
        <v>382</v>
      </c>
      <c r="B524" s="152"/>
      <c r="C524" s="106"/>
      <c r="D524" s="107">
        <v>39329908</v>
      </c>
      <c r="E524" s="14"/>
      <c r="F524" s="14"/>
    </row>
    <row r="525" spans="1:6" ht="12" x14ac:dyDescent="0.2">
      <c r="A525" s="138"/>
      <c r="B525" s="138"/>
      <c r="C525" s="106"/>
      <c r="D525" s="109"/>
      <c r="E525" s="14"/>
      <c r="F525" s="14"/>
    </row>
    <row r="526" spans="1:6" ht="12" x14ac:dyDescent="0.2">
      <c r="A526" s="140" t="s">
        <v>383</v>
      </c>
      <c r="B526" s="140"/>
      <c r="C526" s="110"/>
      <c r="D526" s="117">
        <f>SUM(C526:C543)</f>
        <v>0</v>
      </c>
      <c r="E526" s="14"/>
      <c r="F526" s="14"/>
    </row>
    <row r="527" spans="1:6" ht="12" x14ac:dyDescent="0.2">
      <c r="A527" s="135" t="s">
        <v>384</v>
      </c>
      <c r="B527" s="135"/>
      <c r="C527" s="112"/>
      <c r="D527" s="118"/>
      <c r="E527" s="14"/>
      <c r="F527" s="14"/>
    </row>
    <row r="528" spans="1:6" ht="12" x14ac:dyDescent="0.2">
      <c r="A528" s="135" t="s">
        <v>385</v>
      </c>
      <c r="B528" s="135"/>
      <c r="C528" s="112"/>
      <c r="D528" s="118"/>
      <c r="E528" s="14"/>
      <c r="F528" s="14"/>
    </row>
    <row r="529" spans="1:6" ht="12" x14ac:dyDescent="0.2">
      <c r="A529" s="135" t="s">
        <v>386</v>
      </c>
      <c r="B529" s="135"/>
      <c r="C529" s="112"/>
      <c r="D529" s="118"/>
      <c r="E529" s="14"/>
      <c r="F529" s="14"/>
    </row>
    <row r="530" spans="1:6" ht="12" x14ac:dyDescent="0.2">
      <c r="A530" s="135" t="s">
        <v>387</v>
      </c>
      <c r="B530" s="135"/>
      <c r="C530" s="112"/>
      <c r="D530" s="118"/>
      <c r="E530" s="14"/>
      <c r="F530" s="14"/>
    </row>
    <row r="531" spans="1:6" ht="12" x14ac:dyDescent="0.2">
      <c r="A531" s="135" t="s">
        <v>388</v>
      </c>
      <c r="B531" s="135"/>
      <c r="C531" s="112"/>
      <c r="D531" s="118"/>
      <c r="E531" s="14"/>
      <c r="F531" s="14"/>
    </row>
    <row r="532" spans="1:6" ht="12" x14ac:dyDescent="0.2">
      <c r="A532" s="135" t="s">
        <v>389</v>
      </c>
      <c r="B532" s="135"/>
      <c r="C532" s="112"/>
      <c r="D532" s="118"/>
      <c r="E532" s="14"/>
      <c r="F532" s="14"/>
    </row>
    <row r="533" spans="1:6" ht="12" x14ac:dyDescent="0.2">
      <c r="A533" s="135" t="s">
        <v>390</v>
      </c>
      <c r="B533" s="135"/>
      <c r="C533" s="112"/>
      <c r="D533" s="118"/>
      <c r="E533" s="14"/>
      <c r="F533" s="14"/>
    </row>
    <row r="534" spans="1:6" ht="12" x14ac:dyDescent="0.2">
      <c r="A534" s="135" t="s">
        <v>391</v>
      </c>
      <c r="B534" s="135"/>
      <c r="C534" s="112"/>
      <c r="D534" s="118"/>
      <c r="E534" s="14"/>
      <c r="F534" s="14"/>
    </row>
    <row r="535" spans="1:6" ht="12" x14ac:dyDescent="0.2">
      <c r="A535" s="135" t="s">
        <v>392</v>
      </c>
      <c r="B535" s="135"/>
      <c r="C535" s="112"/>
      <c r="D535" s="118"/>
      <c r="E535" s="14"/>
      <c r="F535" s="14"/>
    </row>
    <row r="536" spans="1:6" ht="12" x14ac:dyDescent="0.2">
      <c r="A536" s="135" t="s">
        <v>393</v>
      </c>
      <c r="B536" s="135"/>
      <c r="C536" s="112"/>
      <c r="D536" s="118"/>
      <c r="E536" s="14"/>
      <c r="F536" s="14"/>
    </row>
    <row r="537" spans="1:6" ht="12" x14ac:dyDescent="0.2">
      <c r="A537" s="135" t="s">
        <v>394</v>
      </c>
      <c r="B537" s="135"/>
      <c r="C537" s="112"/>
      <c r="D537" s="118"/>
      <c r="E537" s="14"/>
      <c r="F537" s="14"/>
    </row>
    <row r="538" spans="1:6" ht="12" x14ac:dyDescent="0.2">
      <c r="A538" s="135" t="s">
        <v>395</v>
      </c>
      <c r="B538" s="135"/>
      <c r="C538" s="112"/>
      <c r="D538" s="118"/>
      <c r="E538" s="14"/>
      <c r="F538" s="14"/>
    </row>
    <row r="539" spans="1:6" ht="12" x14ac:dyDescent="0.2">
      <c r="A539" s="135" t="s">
        <v>396</v>
      </c>
      <c r="B539" s="135"/>
      <c r="C539" s="112"/>
      <c r="D539" s="118"/>
      <c r="E539" s="14"/>
      <c r="F539" s="14"/>
    </row>
    <row r="540" spans="1:6" ht="12" x14ac:dyDescent="0.2">
      <c r="A540" s="135" t="s">
        <v>397</v>
      </c>
      <c r="B540" s="135"/>
      <c r="C540" s="112"/>
      <c r="D540" s="118"/>
      <c r="E540" s="14"/>
      <c r="F540" s="14"/>
    </row>
    <row r="541" spans="1:6" ht="12" x14ac:dyDescent="0.2">
      <c r="A541" s="135" t="s">
        <v>398</v>
      </c>
      <c r="B541" s="135"/>
      <c r="C541" s="112"/>
      <c r="D541" s="118"/>
      <c r="E541" s="14"/>
      <c r="F541" s="14"/>
    </row>
    <row r="542" spans="1:6" ht="12.75" customHeight="1" x14ac:dyDescent="0.2">
      <c r="A542" s="135" t="s">
        <v>399</v>
      </c>
      <c r="B542" s="135"/>
      <c r="C542" s="112"/>
      <c r="D542" s="118"/>
      <c r="E542" s="14"/>
      <c r="F542" s="14"/>
    </row>
    <row r="543" spans="1:6" ht="12" x14ac:dyDescent="0.2">
      <c r="A543" s="136" t="s">
        <v>400</v>
      </c>
      <c r="B543" s="137"/>
      <c r="C543" s="112"/>
      <c r="D543" s="118"/>
      <c r="E543" s="14"/>
      <c r="F543" s="14"/>
    </row>
    <row r="544" spans="1:6" ht="12" x14ac:dyDescent="0.2">
      <c r="A544" s="138"/>
      <c r="B544" s="138"/>
      <c r="C544" s="106"/>
      <c r="D544" s="109"/>
      <c r="E544" s="14"/>
      <c r="F544" s="14"/>
    </row>
    <row r="545" spans="1:8" ht="12" x14ac:dyDescent="0.2">
      <c r="A545" s="140" t="s">
        <v>401</v>
      </c>
      <c r="B545" s="140"/>
      <c r="C545" s="110"/>
      <c r="D545" s="117">
        <f>SUM(C545:C552)</f>
        <v>0</v>
      </c>
      <c r="E545" s="14"/>
      <c r="F545" s="14"/>
    </row>
    <row r="546" spans="1:8" ht="12" x14ac:dyDescent="0.2">
      <c r="A546" s="135" t="s">
        <v>402</v>
      </c>
      <c r="B546" s="135"/>
      <c r="C546" s="112"/>
      <c r="D546" s="118"/>
      <c r="E546" s="14"/>
      <c r="F546" s="14"/>
    </row>
    <row r="547" spans="1:8" ht="12" x14ac:dyDescent="0.2">
      <c r="A547" s="135" t="s">
        <v>403</v>
      </c>
      <c r="B547" s="135"/>
      <c r="C547" s="112"/>
      <c r="D547" s="118"/>
      <c r="E547" s="14"/>
      <c r="F547" s="14"/>
    </row>
    <row r="548" spans="1:8" ht="12" x14ac:dyDescent="0.2">
      <c r="A548" s="135" t="s">
        <v>404</v>
      </c>
      <c r="B548" s="135"/>
      <c r="C548" s="112"/>
      <c r="D548" s="118"/>
      <c r="E548" s="14"/>
      <c r="F548" s="14"/>
    </row>
    <row r="549" spans="1:8" ht="12" x14ac:dyDescent="0.2">
      <c r="A549" s="135" t="s">
        <v>405</v>
      </c>
      <c r="B549" s="135"/>
      <c r="C549" s="112"/>
      <c r="D549" s="118"/>
      <c r="E549" s="14"/>
      <c r="F549" s="14"/>
    </row>
    <row r="550" spans="1:8" ht="12" x14ac:dyDescent="0.2">
      <c r="A550" s="135" t="s">
        <v>406</v>
      </c>
      <c r="B550" s="135"/>
      <c r="C550" s="112"/>
      <c r="D550" s="118"/>
      <c r="E550" s="14"/>
      <c r="F550" s="14"/>
    </row>
    <row r="551" spans="1:8" ht="12" x14ac:dyDescent="0.2">
      <c r="A551" s="135" t="s">
        <v>407</v>
      </c>
      <c r="B551" s="135"/>
      <c r="C551" s="112"/>
      <c r="D551" s="118"/>
      <c r="E551" s="14"/>
      <c r="F551" s="14"/>
    </row>
    <row r="552" spans="1:8" ht="12" x14ac:dyDescent="0.2">
      <c r="A552" s="136" t="s">
        <v>408</v>
      </c>
      <c r="B552" s="137"/>
      <c r="C552" s="112"/>
      <c r="D552" s="118"/>
      <c r="E552" s="14"/>
      <c r="F552" s="14"/>
    </row>
    <row r="553" spans="1:8" ht="12" x14ac:dyDescent="0.2">
      <c r="A553" s="138"/>
      <c r="B553" s="138"/>
      <c r="C553" s="106"/>
      <c r="D553" s="109"/>
      <c r="E553" s="14"/>
      <c r="F553" s="14"/>
      <c r="H553" s="12"/>
    </row>
    <row r="554" spans="1:8" ht="12" x14ac:dyDescent="0.2">
      <c r="A554" s="119" t="s">
        <v>409</v>
      </c>
      <c r="D554" s="107">
        <f>+D524-D526+D545</f>
        <v>39329908</v>
      </c>
      <c r="E554" s="14"/>
      <c r="F554" s="14"/>
    </row>
    <row r="555" spans="1:8" x14ac:dyDescent="0.2">
      <c r="E555" s="14"/>
      <c r="F555" s="14"/>
    </row>
    <row r="556" spans="1:8" x14ac:dyDescent="0.2">
      <c r="E556" s="14"/>
      <c r="F556" s="14"/>
    </row>
    <row r="557" spans="1:8" x14ac:dyDescent="0.2">
      <c r="E557" s="14"/>
      <c r="F557" s="14"/>
    </row>
    <row r="558" spans="1:8" x14ac:dyDescent="0.2">
      <c r="E558" s="14"/>
      <c r="F558" s="14"/>
    </row>
    <row r="559" spans="1:8" ht="12.75" x14ac:dyDescent="0.2">
      <c r="A559" s="139" t="s">
        <v>410</v>
      </c>
      <c r="B559" s="139"/>
      <c r="C559" s="139"/>
      <c r="D559" s="139"/>
      <c r="E559" s="139"/>
      <c r="F559" s="14"/>
    </row>
    <row r="560" spans="1:8" x14ac:dyDescent="0.2">
      <c r="D560" s="2"/>
      <c r="F560" s="14"/>
    </row>
    <row r="561" spans="1:6" x14ac:dyDescent="0.2">
      <c r="D561" s="2"/>
      <c r="F561" s="14"/>
    </row>
    <row r="562" spans="1:6" ht="21" customHeight="1" x14ac:dyDescent="0.2">
      <c r="A562" s="52" t="s">
        <v>411</v>
      </c>
      <c r="B562" s="53" t="s">
        <v>51</v>
      </c>
      <c r="C562" s="80" t="s">
        <v>52</v>
      </c>
      <c r="D562" s="81" t="s">
        <v>53</v>
      </c>
      <c r="E562" s="14"/>
      <c r="F562" s="14"/>
    </row>
    <row r="563" spans="1:6" ht="15" x14ac:dyDescent="0.25">
      <c r="A563" s="20" t="s">
        <v>412</v>
      </c>
      <c r="B563" s="120">
        <v>0</v>
      </c>
      <c r="C563" s="103"/>
      <c r="D563" s="121"/>
      <c r="E563" s="14"/>
      <c r="F563" s="14"/>
    </row>
    <row r="564" spans="1:6" ht="15" x14ac:dyDescent="0.25">
      <c r="A564" s="105"/>
      <c r="B564" s="122">
        <v>0</v>
      </c>
      <c r="C564" s="93"/>
      <c r="D564" s="123"/>
      <c r="E564" s="14"/>
      <c r="F564" s="14"/>
    </row>
    <row r="565" spans="1:6" ht="12.75" x14ac:dyDescent="0.2">
      <c r="A565" s="86"/>
      <c r="B565" s="124">
        <v>0</v>
      </c>
      <c r="C565" s="125">
        <v>0</v>
      </c>
      <c r="D565" s="126">
        <v>0</v>
      </c>
      <c r="E565" s="14"/>
      <c r="F565" s="14"/>
    </row>
    <row r="566" spans="1:6" x14ac:dyDescent="0.2">
      <c r="E566" s="14"/>
      <c r="F566" s="14"/>
    </row>
    <row r="567" spans="1:6" x14ac:dyDescent="0.2">
      <c r="E567" s="14"/>
      <c r="F567" s="14"/>
    </row>
    <row r="568" spans="1:6" x14ac:dyDescent="0.2">
      <c r="E568" s="14"/>
      <c r="F568" s="14"/>
    </row>
    <row r="569" spans="1:6" ht="12.75" x14ac:dyDescent="0.2">
      <c r="A569" s="139"/>
      <c r="B569" s="139"/>
      <c r="C569" s="139"/>
      <c r="D569" s="139"/>
      <c r="E569" s="139"/>
      <c r="F569" s="14"/>
    </row>
    <row r="570" spans="1:6" x14ac:dyDescent="0.2">
      <c r="E570" s="14"/>
      <c r="F570" s="14"/>
    </row>
    <row r="571" spans="1:6" x14ac:dyDescent="0.2">
      <c r="E571" s="14"/>
      <c r="F571" s="14"/>
    </row>
    <row r="572" spans="1:6" x14ac:dyDescent="0.2">
      <c r="E572" s="14"/>
      <c r="F572" s="14"/>
    </row>
    <row r="573" spans="1:6" x14ac:dyDescent="0.2">
      <c r="D573" s="2"/>
    </row>
    <row r="574" spans="1:6" x14ac:dyDescent="0.2">
      <c r="D574" s="2"/>
    </row>
    <row r="575" spans="1:6" x14ac:dyDescent="0.2">
      <c r="D575" s="2"/>
    </row>
    <row r="576" spans="1:6" ht="12" customHeight="1" x14ac:dyDescent="0.2">
      <c r="D576" s="2"/>
    </row>
    <row r="577" spans="1:5" x14ac:dyDescent="0.2">
      <c r="D577" s="2"/>
    </row>
    <row r="578" spans="1:5" x14ac:dyDescent="0.2">
      <c r="D578" s="2"/>
    </row>
    <row r="579" spans="1:5" x14ac:dyDescent="0.2">
      <c r="D579" s="2"/>
    </row>
    <row r="580" spans="1:5" x14ac:dyDescent="0.2">
      <c r="D580" s="2"/>
    </row>
    <row r="581" spans="1:5" x14ac:dyDescent="0.2">
      <c r="D581" s="2"/>
    </row>
    <row r="582" spans="1:5" x14ac:dyDescent="0.2">
      <c r="D582" s="2"/>
    </row>
    <row r="583" spans="1:5" x14ac:dyDescent="0.2">
      <c r="D583" s="2"/>
    </row>
    <row r="584" spans="1:5" x14ac:dyDescent="0.2">
      <c r="D584" s="2"/>
    </row>
    <row r="585" spans="1:5" x14ac:dyDescent="0.2">
      <c r="D585" s="2"/>
    </row>
    <row r="586" spans="1:5" x14ac:dyDescent="0.2">
      <c r="D586" s="2"/>
    </row>
    <row r="587" spans="1:5" x14ac:dyDescent="0.2">
      <c r="D587" s="2"/>
    </row>
    <row r="588" spans="1:5" x14ac:dyDescent="0.2">
      <c r="D588" s="2"/>
    </row>
    <row r="589" spans="1:5" ht="12.75" customHeight="1" x14ac:dyDescent="0.2">
      <c r="D589" s="2"/>
    </row>
    <row r="590" spans="1:5" x14ac:dyDescent="0.2">
      <c r="D590" s="2"/>
    </row>
    <row r="591" spans="1:5" x14ac:dyDescent="0.2">
      <c r="A591" s="14"/>
      <c r="B591" s="14"/>
      <c r="C591" s="14"/>
      <c r="D591" s="15"/>
      <c r="E591" s="14"/>
    </row>
    <row r="592" spans="1:5" ht="12.75" customHeight="1" x14ac:dyDescent="0.2"/>
  </sheetData>
  <mergeCells count="60">
    <mergeCell ref="A505:B505"/>
    <mergeCell ref="A1:E1"/>
    <mergeCell ref="A2:F2"/>
    <mergeCell ref="A3:F3"/>
    <mergeCell ref="A8:E8"/>
    <mergeCell ref="A10:E10"/>
    <mergeCell ref="A13:C13"/>
    <mergeCell ref="A500:D500"/>
    <mergeCell ref="A501:D501"/>
    <mergeCell ref="A502:D502"/>
    <mergeCell ref="A503:B503"/>
    <mergeCell ref="A504:B504"/>
    <mergeCell ref="A517:B517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31:B531"/>
    <mergeCell ref="A518:B518"/>
    <mergeCell ref="A521:D521"/>
    <mergeCell ref="A522:D522"/>
    <mergeCell ref="A523:D523"/>
    <mergeCell ref="A524:B524"/>
    <mergeCell ref="A525:B525"/>
    <mergeCell ref="A526:B526"/>
    <mergeCell ref="A527:B527"/>
    <mergeCell ref="A528:B528"/>
    <mergeCell ref="A529:B529"/>
    <mergeCell ref="A530:B530"/>
    <mergeCell ref="A543:B543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69:E569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9:E559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63 B218 B224 B230"/>
    <dataValidation allowBlank="1" showInputMessage="1" showErrorMessage="1" prompt="Corresponde al número de la cuenta de acuerdo al Plan de Cuentas emitido por el CONAC (DOF 22/11/2010)." sqref="A163"/>
    <dataValidation allowBlank="1" showInputMessage="1" showErrorMessage="1" prompt="Características cualitativas significativas que les impacten financieramente." sqref="C163:D163 D218 D224 D230"/>
    <dataValidation allowBlank="1" showInputMessage="1" showErrorMessage="1" prompt="Especificar origen de dicho recurso: Federal, Estatal, Municipal, Particulares." sqref="C218 C224 C230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2018-01-17T18:45:12Z</dcterms:created>
  <dcterms:modified xsi:type="dcterms:W3CDTF">2018-01-17T22:42:22Z</dcterms:modified>
</cp:coreProperties>
</file>