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E37" i="1"/>
  <c r="D37" i="1"/>
  <c r="C37" i="1"/>
  <c r="C39" i="1" s="1"/>
  <c r="G35" i="1"/>
  <c r="H35" i="1" s="1"/>
  <c r="E35" i="1"/>
  <c r="G34" i="1"/>
  <c r="G31" i="1" s="1"/>
  <c r="E34" i="1"/>
  <c r="H33" i="1"/>
  <c r="E33" i="1"/>
  <c r="H32" i="1"/>
  <c r="E32" i="1"/>
  <c r="E31" i="1" s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G21" i="1"/>
  <c r="F21" i="1"/>
  <c r="E21" i="1"/>
  <c r="D21" i="1"/>
  <c r="C21" i="1"/>
  <c r="F16" i="1"/>
  <c r="D16" i="1"/>
  <c r="C16" i="1"/>
  <c r="H14" i="1"/>
  <c r="E14" i="1"/>
  <c r="G13" i="1"/>
  <c r="H13" i="1" s="1"/>
  <c r="E13" i="1"/>
  <c r="G12" i="1"/>
  <c r="H12" i="1" s="1"/>
  <c r="E12" i="1"/>
  <c r="G11" i="1"/>
  <c r="G16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G39" i="1" l="1"/>
  <c r="H34" i="1"/>
  <c r="D39" i="1"/>
  <c r="E16" i="1"/>
  <c r="E39" i="1"/>
  <c r="H31" i="1"/>
  <c r="F39" i="1"/>
  <c r="H39" i="1"/>
  <c r="H11" i="1"/>
  <c r="H16" i="1" s="1"/>
</calcChain>
</file>

<file path=xl/sharedStrings.xml><?xml version="1.0" encoding="utf-8"?>
<sst xmlns="http://schemas.openxmlformats.org/spreadsheetml/2006/main" count="99" uniqueCount="51">
  <si>
    <t>INSTITUTO TECNOLOGICO SUPERIOR DE IRAPUATO
Estado Analítico de Ingresos
Del 1 de Enero al 30 de Junio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</si>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</sst>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2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3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44</xdr:row>
      <xdr:rowOff>104775</xdr:rowOff>
    </xdr:from>
    <xdr:to>
      <xdr:col>6</xdr:col>
      <xdr:colOff>1042798</xdr:colOff>
      <xdr:row>45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5848350" y="8553450"/>
          <a:ext cx="3062098" cy="666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44"/>
  <sheetViews>
    <sheetView showGridLines="0" tabSelected="1" zoomScaleNormal="100" workbookViewId="0">
      <selection activeCell="D31" sqref="D3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33161356</v>
      </c>
      <c r="D11" s="26">
        <v>32526038.289999999</v>
      </c>
      <c r="E11" s="26">
        <f t="shared" si="0"/>
        <v>65687394.289999999</v>
      </c>
      <c r="F11" s="26">
        <v>20286596.059999999</v>
      </c>
      <c r="G11" s="26">
        <f>+F11</f>
        <v>20286596.059999999</v>
      </c>
      <c r="H11" s="26">
        <f t="shared" si="1"/>
        <v>-12874759.940000001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75490629.040000007</v>
      </c>
      <c r="E12" s="26">
        <f t="shared" si="0"/>
        <v>75490629.040000007</v>
      </c>
      <c r="F12" s="26">
        <v>38296243</v>
      </c>
      <c r="G12" s="26">
        <f>+F12</f>
        <v>38296243</v>
      </c>
      <c r="H12" s="26">
        <f t="shared" si="1"/>
        <v>38296243</v>
      </c>
      <c r="I12" s="22" t="s">
        <v>30</v>
      </c>
    </row>
    <row r="13" spans="1:9" ht="22.5" x14ac:dyDescent="0.2">
      <c r="A13" s="27"/>
      <c r="B13" s="20" t="s">
        <v>31</v>
      </c>
      <c r="C13" s="26">
        <v>101448011.53</v>
      </c>
      <c r="D13" s="26">
        <v>3691396</v>
      </c>
      <c r="E13" s="26">
        <f t="shared" si="0"/>
        <v>105139407.53</v>
      </c>
      <c r="F13" s="26">
        <v>56118162.969999999</v>
      </c>
      <c r="G13" s="26">
        <f>+F13</f>
        <v>56118162.969999999</v>
      </c>
      <c r="H13" s="26">
        <f t="shared" si="1"/>
        <v>-45329848.560000002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134609367.53</v>
      </c>
      <c r="D16" s="31">
        <f t="shared" ref="D16:H16" si="2">SUM(D5:D14)</f>
        <v>111708063.33000001</v>
      </c>
      <c r="E16" s="31">
        <f t="shared" si="2"/>
        <v>246317430.86000001</v>
      </c>
      <c r="F16" s="31">
        <f t="shared" si="2"/>
        <v>114701002.03</v>
      </c>
      <c r="G16" s="32">
        <f t="shared" si="2"/>
        <v>114701002.03</v>
      </c>
      <c r="H16" s="33">
        <f t="shared" si="2"/>
        <v>-19908365.500000004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f t="shared" ref="C31:H31" si="6">SUM(C32:C35)</f>
        <v>134609367.53</v>
      </c>
      <c r="D31" s="55">
        <f t="shared" si="6"/>
        <v>36217434.289999999</v>
      </c>
      <c r="E31" s="55">
        <f t="shared" si="6"/>
        <v>170826801.81999999</v>
      </c>
      <c r="F31" s="55">
        <f t="shared" si="6"/>
        <v>76404759.030000001</v>
      </c>
      <c r="G31" s="55">
        <f t="shared" si="6"/>
        <v>76404759.030000001</v>
      </c>
      <c r="H31" s="55">
        <f t="shared" si="6"/>
        <v>-58204608.5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">
      <c r="A34" s="50"/>
      <c r="B34" s="51" t="s">
        <v>45</v>
      </c>
      <c r="C34" s="52">
        <v>33161356</v>
      </c>
      <c r="D34" s="52">
        <v>32526038.289999999</v>
      </c>
      <c r="E34" s="52">
        <f>C34+D34</f>
        <v>65687394.289999999</v>
      </c>
      <c r="F34" s="52">
        <v>20286596.059999999</v>
      </c>
      <c r="G34" s="52">
        <f>+F34</f>
        <v>20286596.059999999</v>
      </c>
      <c r="H34" s="52">
        <f t="shared" si="7"/>
        <v>-12874759.940000001</v>
      </c>
      <c r="I34" s="22" t="s">
        <v>28</v>
      </c>
    </row>
    <row r="35" spans="1:9" ht="22.5" x14ac:dyDescent="0.2">
      <c r="A35" s="50"/>
      <c r="B35" s="51" t="s">
        <v>31</v>
      </c>
      <c r="C35" s="52">
        <v>101448011.53</v>
      </c>
      <c r="D35" s="52">
        <v>3691396</v>
      </c>
      <c r="E35" s="52">
        <f>C35+D35</f>
        <v>105139407.53</v>
      </c>
      <c r="F35" s="52">
        <v>56118162.969999999</v>
      </c>
      <c r="G35" s="52">
        <f>+F35</f>
        <v>56118162.969999999</v>
      </c>
      <c r="H35" s="52">
        <f t="shared" si="7"/>
        <v>-45329848.560000002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">
      <c r="A39" s="59"/>
      <c r="B39" s="60" t="s">
        <v>36</v>
      </c>
      <c r="C39" s="31">
        <f>SUM(C37+C31+C21)</f>
        <v>134609367.53</v>
      </c>
      <c r="D39" s="31">
        <f t="shared" ref="D39:H39" si="9">SUM(D37+D31+D21)</f>
        <v>36217434.289999999</v>
      </c>
      <c r="E39" s="31">
        <f t="shared" si="9"/>
        <v>170826801.81999999</v>
      </c>
      <c r="F39" s="31">
        <f t="shared" si="9"/>
        <v>76404759.030000001</v>
      </c>
      <c r="G39" s="31">
        <f t="shared" si="9"/>
        <v>76404759.030000001</v>
      </c>
      <c r="H39" s="33">
        <f t="shared" si="9"/>
        <v>-58204608.5</v>
      </c>
      <c r="I39" s="22" t="s">
        <v>35</v>
      </c>
    </row>
    <row r="40" spans="1:9" x14ac:dyDescent="0.2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t="s">
        <v>47</v>
      </c>
    </row>
    <row r="42" spans="1:9" ht="22.5" x14ac:dyDescent="0.2">
      <c r="B42" s="63" t="s">
        <v>48</v>
      </c>
    </row>
    <row r="43" spans="1:9" x14ac:dyDescent="0.2">
      <c r="B43" s="64" t="s">
        <v>49</v>
      </c>
    </row>
    <row r="44" spans="1:9" ht="30.75" customHeight="1" x14ac:dyDescent="0.2">
      <c r="B44" s="65" t="s">
        <v>50</v>
      </c>
      <c r="C44" s="65"/>
      <c r="D44" s="65"/>
      <c r="E44" s="65"/>
      <c r="F44" s="65"/>
      <c r="G44" s="65"/>
      <c r="H44" s="65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2022-07-13T20:20:35Z</cp:lastPrinted>
  <dcterms:created xsi:type="dcterms:W3CDTF">2022-07-13T20:19:36Z</dcterms:created>
  <dcterms:modified xsi:type="dcterms:W3CDTF">2022-07-13T20:20:47Z</dcterms:modified>
</cp:coreProperties>
</file>