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MODIFICADOS 4 TRIM 2017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F79" i="1" s="1"/>
  <c r="D80" i="1"/>
  <c r="C80" i="1"/>
  <c r="C79" i="1" s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4" i="1" s="1"/>
  <c r="F5" i="1"/>
  <c r="F4" i="1" s="1"/>
  <c r="F154" i="1" s="1"/>
  <c r="D5" i="1"/>
  <c r="C5" i="1"/>
  <c r="D4" i="1"/>
  <c r="D154" i="1" s="1"/>
  <c r="C4" i="1"/>
  <c r="C154" i="1" s="1"/>
  <c r="E33" i="1" l="1"/>
  <c r="H33" i="1" s="1"/>
  <c r="H35" i="1"/>
  <c r="H5" i="1"/>
  <c r="E43" i="1"/>
  <c r="H43" i="1" s="1"/>
  <c r="H45" i="1"/>
  <c r="E57" i="1"/>
  <c r="H57" i="1" s="1"/>
  <c r="H59" i="1"/>
  <c r="G79" i="1"/>
  <c r="G154" i="1" s="1"/>
  <c r="E5" i="1"/>
  <c r="E13" i="1"/>
  <c r="H13" i="1" s="1"/>
  <c r="E66" i="1"/>
  <c r="H66" i="1" s="1"/>
  <c r="E70" i="1"/>
  <c r="H70" i="1" s="1"/>
  <c r="E88" i="1"/>
  <c r="H88" i="1" s="1"/>
  <c r="H90" i="1"/>
  <c r="E23" i="1"/>
  <c r="H23" i="1" s="1"/>
  <c r="H25" i="1"/>
  <c r="E80" i="1"/>
  <c r="E79" i="1" s="1"/>
  <c r="H82" i="1"/>
  <c r="H80" i="1" s="1"/>
  <c r="H79" i="1" s="1"/>
  <c r="H100" i="1"/>
  <c r="H110" i="1"/>
  <c r="H120" i="1"/>
  <c r="H130" i="1"/>
  <c r="H134" i="1"/>
  <c r="E53" i="1"/>
  <c r="H53" i="1" s="1"/>
  <c r="H4" i="1" l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<sst xmlns="http://schemas.openxmlformats.org/spreadsheetml/2006/main" count="281" uniqueCount="208">
  <si>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INSTITUTO TECNOLOGICO  SUPERIOR DE IRAPUATO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</si>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</sst>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3" borderId="0" xfId="0" applyFont="1" applyFill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B164" sqref="B164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114760466.53999999</v>
      </c>
      <c r="D4" s="15">
        <f t="shared" ref="D4:H4" si="0">D5+D13+D23+D33+D43+D53+D57+D66+D70</f>
        <v>45468055.510000005</v>
      </c>
      <c r="E4" s="15">
        <f t="shared" si="0"/>
        <v>160228522.05000001</v>
      </c>
      <c r="F4" s="15">
        <f t="shared" si="0"/>
        <v>136224656.05000001</v>
      </c>
      <c r="G4" s="15">
        <f t="shared" si="0"/>
        <v>135516169.07999998</v>
      </c>
      <c r="H4" s="15">
        <f t="shared" si="0"/>
        <v>24003865.999999993</v>
      </c>
    </row>
    <row r="5" spans="1:8">
      <c r="A5" s="16" t="s">
        <v>10</v>
      </c>
      <c r="B5" s="17"/>
      <c r="C5" s="18">
        <f>SUM(C6:C12)</f>
        <v>71968216.029999986</v>
      </c>
      <c r="D5" s="18">
        <f t="shared" ref="D5:H5" si="1">SUM(D6:D12)</f>
        <v>18192556.550000001</v>
      </c>
      <c r="E5" s="18">
        <f t="shared" si="1"/>
        <v>90160772.580000013</v>
      </c>
      <c r="F5" s="18">
        <f t="shared" si="1"/>
        <v>89799953.400000006</v>
      </c>
      <c r="G5" s="18">
        <f t="shared" si="1"/>
        <v>89799953.400000006</v>
      </c>
      <c r="H5" s="18">
        <f t="shared" si="1"/>
        <v>360819.17999999877</v>
      </c>
    </row>
    <row r="6" spans="1:8">
      <c r="A6" s="19" t="s">
        <v>11</v>
      </c>
      <c r="B6" s="20" t="s">
        <v>12</v>
      </c>
      <c r="C6" s="21">
        <v>45677414.619999997</v>
      </c>
      <c r="D6" s="21">
        <v>8242935.4199999999</v>
      </c>
      <c r="E6" s="21">
        <f>C6+D6</f>
        <v>53920350.039999999</v>
      </c>
      <c r="F6" s="21">
        <v>53779599.210000001</v>
      </c>
      <c r="G6" s="21">
        <v>53779599.210000001</v>
      </c>
      <c r="H6" s="21">
        <f>E6-F6</f>
        <v>140750.82999999821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12525270.92</v>
      </c>
      <c r="D8" s="21">
        <v>5723052.7000000002</v>
      </c>
      <c r="E8" s="21">
        <f t="shared" si="2"/>
        <v>18248323.620000001</v>
      </c>
      <c r="F8" s="21">
        <v>18030073.640000001</v>
      </c>
      <c r="G8" s="21">
        <v>18030073.640000001</v>
      </c>
      <c r="H8" s="21">
        <f t="shared" si="3"/>
        <v>218249.98000000045</v>
      </c>
    </row>
    <row r="9" spans="1:8">
      <c r="A9" s="19" t="s">
        <v>17</v>
      </c>
      <c r="B9" s="20" t="s">
        <v>18</v>
      </c>
      <c r="C9" s="21">
        <v>11947550</v>
      </c>
      <c r="D9" s="21">
        <v>911403.48</v>
      </c>
      <c r="E9" s="21">
        <f t="shared" si="2"/>
        <v>12858953.48</v>
      </c>
      <c r="F9" s="21">
        <v>12858953.48</v>
      </c>
      <c r="G9" s="21">
        <v>12858953.48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1817980.49</v>
      </c>
      <c r="D10" s="21">
        <v>1808092.55</v>
      </c>
      <c r="E10" s="21">
        <f t="shared" si="2"/>
        <v>3626073.04</v>
      </c>
      <c r="F10" s="21">
        <v>3624254.67</v>
      </c>
      <c r="G10" s="21">
        <v>3624254.67</v>
      </c>
      <c r="H10" s="21">
        <f t="shared" si="3"/>
        <v>1818.3700000001118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1507072.4</v>
      </c>
      <c r="E12" s="21">
        <f t="shared" si="2"/>
        <v>1507072.4</v>
      </c>
      <c r="F12" s="21">
        <v>1507072.4</v>
      </c>
      <c r="G12" s="21">
        <v>1507072.4</v>
      </c>
      <c r="H12" s="21">
        <f t="shared" si="3"/>
        <v>0</v>
      </c>
    </row>
    <row r="13" spans="1:8">
      <c r="A13" s="16" t="s">
        <v>25</v>
      </c>
      <c r="B13" s="17"/>
      <c r="C13" s="18">
        <f>SUM(C14:C22)</f>
        <v>5708181.9700000007</v>
      </c>
      <c r="D13" s="18">
        <f t="shared" ref="D13:G13" si="4">SUM(D14:D22)</f>
        <v>476770.4800000001</v>
      </c>
      <c r="E13" s="18">
        <f t="shared" si="4"/>
        <v>6184952.4499999993</v>
      </c>
      <c r="F13" s="18">
        <f t="shared" si="4"/>
        <v>5419209.4199999999</v>
      </c>
      <c r="G13" s="18">
        <f t="shared" si="4"/>
        <v>5367209.42</v>
      </c>
      <c r="H13" s="18">
        <f t="shared" si="3"/>
        <v>765743.02999999933</v>
      </c>
    </row>
    <row r="14" spans="1:8">
      <c r="A14" s="19" t="s">
        <v>26</v>
      </c>
      <c r="B14" s="20" t="s">
        <v>27</v>
      </c>
      <c r="C14" s="21">
        <v>2006273.04</v>
      </c>
      <c r="D14" s="21">
        <v>35464.550000000003</v>
      </c>
      <c r="E14" s="21">
        <f t="shared" ref="E14:E22" si="5">C14+D14</f>
        <v>2041737.59</v>
      </c>
      <c r="F14" s="21">
        <v>1814894.69</v>
      </c>
      <c r="G14" s="21">
        <v>1769542.09</v>
      </c>
      <c r="H14" s="21">
        <f t="shared" si="3"/>
        <v>226842.90000000014</v>
      </c>
    </row>
    <row r="15" spans="1:8">
      <c r="A15" s="19" t="s">
        <v>28</v>
      </c>
      <c r="B15" s="20" t="s">
        <v>29</v>
      </c>
      <c r="C15" s="21">
        <v>206975.44</v>
      </c>
      <c r="D15" s="21">
        <v>-53402.79</v>
      </c>
      <c r="E15" s="21">
        <f t="shared" si="5"/>
        <v>153572.65</v>
      </c>
      <c r="F15" s="21">
        <v>149012.60999999999</v>
      </c>
      <c r="G15" s="21">
        <v>149012.60999999999</v>
      </c>
      <c r="H15" s="21">
        <f t="shared" si="3"/>
        <v>4560.0400000000081</v>
      </c>
    </row>
    <row r="16" spans="1:8">
      <c r="A16" s="19" t="s">
        <v>30</v>
      </c>
      <c r="B16" s="20" t="s">
        <v>31</v>
      </c>
      <c r="C16" s="21">
        <v>3400</v>
      </c>
      <c r="D16" s="21">
        <v>2160</v>
      </c>
      <c r="E16" s="21">
        <f t="shared" si="5"/>
        <v>5560</v>
      </c>
      <c r="F16" s="21">
        <v>2260</v>
      </c>
      <c r="G16" s="21">
        <v>2260</v>
      </c>
      <c r="H16" s="21">
        <f t="shared" si="3"/>
        <v>3300</v>
      </c>
    </row>
    <row r="17" spans="1:8">
      <c r="A17" s="19" t="s">
        <v>32</v>
      </c>
      <c r="B17" s="20" t="s">
        <v>33</v>
      </c>
      <c r="C17" s="21">
        <v>411253.89</v>
      </c>
      <c r="D17" s="21">
        <v>147445.14000000001</v>
      </c>
      <c r="E17" s="21">
        <f t="shared" si="5"/>
        <v>558699.03</v>
      </c>
      <c r="F17" s="21">
        <v>505266.78</v>
      </c>
      <c r="G17" s="21">
        <v>505266.78</v>
      </c>
      <c r="H17" s="21">
        <f t="shared" si="3"/>
        <v>53432.25</v>
      </c>
    </row>
    <row r="18" spans="1:8">
      <c r="A18" s="19" t="s">
        <v>34</v>
      </c>
      <c r="B18" s="20" t="s">
        <v>35</v>
      </c>
      <c r="C18" s="21">
        <v>790731.6</v>
      </c>
      <c r="D18" s="21">
        <v>182135.17</v>
      </c>
      <c r="E18" s="21">
        <f t="shared" si="5"/>
        <v>972866.77</v>
      </c>
      <c r="F18" s="21">
        <v>918710.96</v>
      </c>
      <c r="G18" s="21">
        <v>918710.96</v>
      </c>
      <c r="H18" s="21">
        <f t="shared" si="3"/>
        <v>54155.810000000056</v>
      </c>
    </row>
    <row r="19" spans="1:8">
      <c r="A19" s="19" t="s">
        <v>36</v>
      </c>
      <c r="B19" s="20" t="s">
        <v>37</v>
      </c>
      <c r="C19" s="21">
        <v>984000</v>
      </c>
      <c r="D19" s="21">
        <v>-6637.17</v>
      </c>
      <c r="E19" s="21">
        <f t="shared" si="5"/>
        <v>977362.83</v>
      </c>
      <c r="F19" s="21">
        <v>807314.89</v>
      </c>
      <c r="G19" s="21">
        <v>807314.89</v>
      </c>
      <c r="H19" s="21">
        <f t="shared" si="3"/>
        <v>170047.93999999994</v>
      </c>
    </row>
    <row r="20" spans="1:8">
      <c r="A20" s="19" t="s">
        <v>38</v>
      </c>
      <c r="B20" s="20" t="s">
        <v>39</v>
      </c>
      <c r="C20" s="21">
        <v>274150</v>
      </c>
      <c r="D20" s="21">
        <v>35573.14</v>
      </c>
      <c r="E20" s="21">
        <f t="shared" si="5"/>
        <v>309723.14</v>
      </c>
      <c r="F20" s="21">
        <v>303313.62</v>
      </c>
      <c r="G20" s="21">
        <v>303313.62</v>
      </c>
      <c r="H20" s="21">
        <f t="shared" si="3"/>
        <v>6409.5200000000186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1031398</v>
      </c>
      <c r="D22" s="21">
        <v>134032.44</v>
      </c>
      <c r="E22" s="21">
        <f t="shared" si="5"/>
        <v>1165430.44</v>
      </c>
      <c r="F22" s="21">
        <v>918435.87</v>
      </c>
      <c r="G22" s="21">
        <v>911788.47</v>
      </c>
      <c r="H22" s="21">
        <f t="shared" si="3"/>
        <v>246994.56999999995</v>
      </c>
    </row>
    <row r="23" spans="1:8">
      <c r="A23" s="16" t="s">
        <v>44</v>
      </c>
      <c r="B23" s="17"/>
      <c r="C23" s="18">
        <f>SUM(C24:C32)</f>
        <v>30569986.540000003</v>
      </c>
      <c r="D23" s="18">
        <f t="shared" ref="D23:G23" si="6">SUM(D24:D32)</f>
        <v>210970.53999999989</v>
      </c>
      <c r="E23" s="18">
        <f t="shared" si="6"/>
        <v>30780957.079999998</v>
      </c>
      <c r="F23" s="18">
        <f t="shared" si="6"/>
        <v>25067885.670000002</v>
      </c>
      <c r="G23" s="18">
        <f t="shared" si="6"/>
        <v>24917051.710000001</v>
      </c>
      <c r="H23" s="18">
        <f t="shared" si="3"/>
        <v>5713071.4099999964</v>
      </c>
    </row>
    <row r="24" spans="1:8">
      <c r="A24" s="19" t="s">
        <v>45</v>
      </c>
      <c r="B24" s="20" t="s">
        <v>46</v>
      </c>
      <c r="C24" s="21">
        <v>4144938.16</v>
      </c>
      <c r="D24" s="21">
        <v>603814.65</v>
      </c>
      <c r="E24" s="21">
        <f t="shared" ref="E24:E32" si="7">C24+D24</f>
        <v>4748752.8100000005</v>
      </c>
      <c r="F24" s="21">
        <v>3855890.8</v>
      </c>
      <c r="G24" s="21">
        <v>3855890.8</v>
      </c>
      <c r="H24" s="21">
        <f t="shared" si="3"/>
        <v>892862.01000000071</v>
      </c>
    </row>
    <row r="25" spans="1:8">
      <c r="A25" s="19" t="s">
        <v>47</v>
      </c>
      <c r="B25" s="20" t="s">
        <v>48</v>
      </c>
      <c r="C25" s="21">
        <v>2711582.4</v>
      </c>
      <c r="D25" s="21">
        <v>-571110.46</v>
      </c>
      <c r="E25" s="21">
        <f t="shared" si="7"/>
        <v>2140471.94</v>
      </c>
      <c r="F25" s="21">
        <v>583471.31999999995</v>
      </c>
      <c r="G25" s="21">
        <v>583471.31999999995</v>
      </c>
      <c r="H25" s="21">
        <f t="shared" si="3"/>
        <v>1557000.62</v>
      </c>
    </row>
    <row r="26" spans="1:8">
      <c r="A26" s="19" t="s">
        <v>49</v>
      </c>
      <c r="B26" s="20" t="s">
        <v>50</v>
      </c>
      <c r="C26" s="21">
        <v>7366287</v>
      </c>
      <c r="D26" s="21">
        <v>-768010.64</v>
      </c>
      <c r="E26" s="21">
        <f t="shared" si="7"/>
        <v>6598276.3600000003</v>
      </c>
      <c r="F26" s="21">
        <v>6068913.8200000003</v>
      </c>
      <c r="G26" s="21">
        <v>5997983.8200000003</v>
      </c>
      <c r="H26" s="21">
        <f t="shared" si="3"/>
        <v>529362.54</v>
      </c>
    </row>
    <row r="27" spans="1:8">
      <c r="A27" s="19" t="s">
        <v>51</v>
      </c>
      <c r="B27" s="20" t="s">
        <v>52</v>
      </c>
      <c r="C27" s="21">
        <v>858125</v>
      </c>
      <c r="D27" s="21">
        <v>155020</v>
      </c>
      <c r="E27" s="21">
        <f t="shared" si="7"/>
        <v>1013145</v>
      </c>
      <c r="F27" s="21">
        <v>770349.05</v>
      </c>
      <c r="G27" s="21">
        <v>770349.05</v>
      </c>
      <c r="H27" s="21">
        <f t="shared" si="3"/>
        <v>242795.94999999995</v>
      </c>
    </row>
    <row r="28" spans="1:8">
      <c r="A28" s="19" t="s">
        <v>53</v>
      </c>
      <c r="B28" s="20" t="s">
        <v>54</v>
      </c>
      <c r="C28" s="21">
        <v>6273374</v>
      </c>
      <c r="D28" s="21">
        <v>1192690.3799999999</v>
      </c>
      <c r="E28" s="21">
        <f t="shared" si="7"/>
        <v>7466064.3799999999</v>
      </c>
      <c r="F28" s="21">
        <v>6548040.96</v>
      </c>
      <c r="G28" s="21">
        <v>6548040.96</v>
      </c>
      <c r="H28" s="21">
        <f t="shared" si="3"/>
        <v>918023.41999999993</v>
      </c>
    </row>
    <row r="29" spans="1:8">
      <c r="A29" s="19" t="s">
        <v>55</v>
      </c>
      <c r="B29" s="20" t="s">
        <v>56</v>
      </c>
      <c r="C29" s="21">
        <v>699137.16</v>
      </c>
      <c r="D29" s="21">
        <v>134633.1</v>
      </c>
      <c r="E29" s="21">
        <f t="shared" si="7"/>
        <v>833770.26</v>
      </c>
      <c r="F29" s="21">
        <v>685660.44</v>
      </c>
      <c r="G29" s="21">
        <v>620987.17000000004</v>
      </c>
      <c r="H29" s="21">
        <f t="shared" si="3"/>
        <v>148109.82000000007</v>
      </c>
    </row>
    <row r="30" spans="1:8">
      <c r="A30" s="19" t="s">
        <v>57</v>
      </c>
      <c r="B30" s="20" t="s">
        <v>58</v>
      </c>
      <c r="C30" s="21">
        <v>2163389.88</v>
      </c>
      <c r="D30" s="21">
        <v>-234514.42</v>
      </c>
      <c r="E30" s="21">
        <f t="shared" si="7"/>
        <v>1928875.46</v>
      </c>
      <c r="F30" s="21">
        <v>1073997.8999999999</v>
      </c>
      <c r="G30" s="21">
        <v>1073997.8999999999</v>
      </c>
      <c r="H30" s="21">
        <f t="shared" si="3"/>
        <v>854877.56</v>
      </c>
    </row>
    <row r="31" spans="1:8">
      <c r="A31" s="19" t="s">
        <v>59</v>
      </c>
      <c r="B31" s="20" t="s">
        <v>60</v>
      </c>
      <c r="C31" s="21">
        <v>2629224</v>
      </c>
      <c r="D31" s="21">
        <v>-152049.1</v>
      </c>
      <c r="E31" s="21">
        <f t="shared" si="7"/>
        <v>2477174.9</v>
      </c>
      <c r="F31" s="21">
        <v>2411216.84</v>
      </c>
      <c r="G31" s="21">
        <v>2395986.15</v>
      </c>
      <c r="H31" s="21">
        <f t="shared" si="3"/>
        <v>65958.060000000056</v>
      </c>
    </row>
    <row r="32" spans="1:8">
      <c r="A32" s="19" t="s">
        <v>61</v>
      </c>
      <c r="B32" s="20" t="s">
        <v>62</v>
      </c>
      <c r="C32" s="21">
        <v>3723928.94</v>
      </c>
      <c r="D32" s="21">
        <v>-149502.97</v>
      </c>
      <c r="E32" s="21">
        <f t="shared" si="7"/>
        <v>3574425.9699999997</v>
      </c>
      <c r="F32" s="21">
        <v>3070344.54</v>
      </c>
      <c r="G32" s="21">
        <v>3070344.54</v>
      </c>
      <c r="H32" s="21">
        <f t="shared" si="3"/>
        <v>504081.4299999997</v>
      </c>
    </row>
    <row r="33" spans="1:8">
      <c r="A33" s="16" t="s">
        <v>63</v>
      </c>
      <c r="B33" s="17"/>
      <c r="C33" s="18">
        <f>SUM(C34:C42)</f>
        <v>2743900</v>
      </c>
      <c r="D33" s="18">
        <f t="shared" ref="D33:G33" si="8">SUM(D34:D42)</f>
        <v>1340639.42</v>
      </c>
      <c r="E33" s="18">
        <f t="shared" si="8"/>
        <v>4084539.42</v>
      </c>
      <c r="F33" s="18">
        <f t="shared" si="8"/>
        <v>3669701.9</v>
      </c>
      <c r="G33" s="18">
        <f t="shared" si="8"/>
        <v>3659416.19</v>
      </c>
      <c r="H33" s="18">
        <f t="shared" si="3"/>
        <v>414837.52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2743900</v>
      </c>
      <c r="D37" s="21">
        <v>1340639.42</v>
      </c>
      <c r="E37" s="21">
        <f t="shared" si="9"/>
        <v>4084539.42</v>
      </c>
      <c r="F37" s="21">
        <v>3669701.9</v>
      </c>
      <c r="G37" s="21">
        <v>3659416.19</v>
      </c>
      <c r="H37" s="21">
        <f t="shared" si="3"/>
        <v>414837.52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3770182</v>
      </c>
      <c r="D43" s="18">
        <f t="shared" ref="D43:G43" si="10">SUM(D44:D52)</f>
        <v>10106784.539999999</v>
      </c>
      <c r="E43" s="18">
        <f t="shared" si="10"/>
        <v>13876966.539999999</v>
      </c>
      <c r="F43" s="18">
        <f t="shared" si="10"/>
        <v>6143500.8200000003</v>
      </c>
      <c r="G43" s="18">
        <f t="shared" si="10"/>
        <v>5648133.5199999996</v>
      </c>
      <c r="H43" s="18">
        <f t="shared" si="3"/>
        <v>7733465.7199999988</v>
      </c>
    </row>
    <row r="44" spans="1:8">
      <c r="A44" s="19" t="s">
        <v>81</v>
      </c>
      <c r="B44" s="20" t="s">
        <v>82</v>
      </c>
      <c r="C44" s="21">
        <v>1356485</v>
      </c>
      <c r="D44" s="21">
        <v>6291405.5899999999</v>
      </c>
      <c r="E44" s="21">
        <f t="shared" ref="E44:E52" si="11">C44+D44</f>
        <v>7647890.5899999999</v>
      </c>
      <c r="F44" s="21">
        <v>4659208.37</v>
      </c>
      <c r="G44" s="21">
        <v>4198525.07</v>
      </c>
      <c r="H44" s="21">
        <f t="shared" si="3"/>
        <v>2988682.2199999997</v>
      </c>
    </row>
    <row r="45" spans="1:8">
      <c r="A45" s="19" t="s">
        <v>83</v>
      </c>
      <c r="B45" s="20" t="s">
        <v>84</v>
      </c>
      <c r="C45" s="21">
        <v>359000</v>
      </c>
      <c r="D45" s="21">
        <v>1536879.53</v>
      </c>
      <c r="E45" s="21">
        <f t="shared" si="11"/>
        <v>1895879.53</v>
      </c>
      <c r="F45" s="21">
        <v>307145.28000000003</v>
      </c>
      <c r="G45" s="21">
        <v>272461.28000000003</v>
      </c>
      <c r="H45" s="21">
        <f t="shared" si="3"/>
        <v>1588734.25</v>
      </c>
    </row>
    <row r="46" spans="1:8">
      <c r="A46" s="19" t="s">
        <v>85</v>
      </c>
      <c r="B46" s="20" t="s">
        <v>86</v>
      </c>
      <c r="C46" s="21">
        <v>800000</v>
      </c>
      <c r="D46" s="21">
        <v>-212999.98</v>
      </c>
      <c r="E46" s="21">
        <f t="shared" si="11"/>
        <v>587000.02</v>
      </c>
      <c r="F46" s="21">
        <v>529328.73</v>
      </c>
      <c r="G46" s="21">
        <v>529328.73</v>
      </c>
      <c r="H46" s="21">
        <f t="shared" si="3"/>
        <v>57671.290000000037</v>
      </c>
    </row>
    <row r="47" spans="1:8">
      <c r="A47" s="19" t="s">
        <v>87</v>
      </c>
      <c r="B47" s="20" t="s">
        <v>88</v>
      </c>
      <c r="C47" s="21">
        <v>430000</v>
      </c>
      <c r="D47" s="21">
        <v>-8884</v>
      </c>
      <c r="E47" s="21">
        <f t="shared" si="11"/>
        <v>421116</v>
      </c>
      <c r="F47" s="21">
        <v>0</v>
      </c>
      <c r="G47" s="21">
        <v>0</v>
      </c>
      <c r="H47" s="21">
        <f t="shared" si="3"/>
        <v>421116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824697</v>
      </c>
      <c r="D49" s="21">
        <v>2500383.4</v>
      </c>
      <c r="E49" s="21">
        <f t="shared" si="11"/>
        <v>3325080.4</v>
      </c>
      <c r="F49" s="21">
        <v>647818.43999999994</v>
      </c>
      <c r="G49" s="21">
        <v>647818.43999999994</v>
      </c>
      <c r="H49" s="21">
        <f t="shared" si="3"/>
        <v>2677261.96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14011775.42</v>
      </c>
      <c r="E53" s="18">
        <f t="shared" si="12"/>
        <v>14011775.42</v>
      </c>
      <c r="F53" s="18">
        <f t="shared" si="12"/>
        <v>6124404.8399999999</v>
      </c>
      <c r="G53" s="18">
        <f t="shared" si="12"/>
        <v>6124404.8399999999</v>
      </c>
      <c r="H53" s="18">
        <f t="shared" si="3"/>
        <v>7887370.5800000001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14011775.42</v>
      </c>
      <c r="E55" s="21">
        <f t="shared" si="13"/>
        <v>14011775.42</v>
      </c>
      <c r="F55" s="21">
        <v>6124404.8399999999</v>
      </c>
      <c r="G55" s="21">
        <v>6124404.8399999999</v>
      </c>
      <c r="H55" s="21">
        <f t="shared" si="3"/>
        <v>7887370.5800000001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1128558.56</v>
      </c>
      <c r="E57" s="18">
        <f t="shared" si="14"/>
        <v>1128558.56</v>
      </c>
      <c r="F57" s="18">
        <f t="shared" si="14"/>
        <v>0</v>
      </c>
      <c r="G57" s="18">
        <f t="shared" si="14"/>
        <v>0</v>
      </c>
      <c r="H57" s="18">
        <f t="shared" si="3"/>
        <v>1128558.56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1128558.56</v>
      </c>
      <c r="E65" s="21">
        <f t="shared" si="15"/>
        <v>1128558.56</v>
      </c>
      <c r="F65" s="21">
        <v>0</v>
      </c>
      <c r="G65" s="21">
        <v>0</v>
      </c>
      <c r="H65" s="21">
        <f t="shared" si="3"/>
        <v>1128558.56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79001617.170000017</v>
      </c>
      <c r="E79" s="25">
        <f t="shared" si="21"/>
        <v>79001617.170000017</v>
      </c>
      <c r="F79" s="25">
        <f t="shared" si="21"/>
        <v>66094335.969999999</v>
      </c>
      <c r="G79" s="25">
        <f t="shared" si="21"/>
        <v>65606794.969999999</v>
      </c>
      <c r="H79" s="25">
        <f t="shared" si="21"/>
        <v>12907281.199999999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57487058.920000002</v>
      </c>
      <c r="E80" s="25">
        <f t="shared" si="22"/>
        <v>57487058.920000002</v>
      </c>
      <c r="F80" s="25">
        <f t="shared" si="22"/>
        <v>54044709.020000003</v>
      </c>
      <c r="G80" s="25">
        <f t="shared" si="22"/>
        <v>54044709.020000003</v>
      </c>
      <c r="H80" s="25">
        <f t="shared" si="22"/>
        <v>3442349.8999999994</v>
      </c>
    </row>
    <row r="81" spans="1:8">
      <c r="A81" s="19" t="s">
        <v>145</v>
      </c>
      <c r="B81" s="30" t="s">
        <v>12</v>
      </c>
      <c r="C81" s="31">
        <v>0</v>
      </c>
      <c r="D81" s="31">
        <v>32338316.239999998</v>
      </c>
      <c r="E81" s="21">
        <f t="shared" ref="E81:E87" si="23">C81+D81</f>
        <v>32338316.239999998</v>
      </c>
      <c r="F81" s="31">
        <v>29085100.949999999</v>
      </c>
      <c r="G81" s="31">
        <v>29085100.949999999</v>
      </c>
      <c r="H81" s="31">
        <f t="shared" ref="H81:H144" si="24">E81-F81</f>
        <v>3253215.2899999991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13903869.01</v>
      </c>
      <c r="E83" s="21">
        <f t="shared" si="23"/>
        <v>13903869.01</v>
      </c>
      <c r="F83" s="31">
        <v>13850938.51</v>
      </c>
      <c r="G83" s="31">
        <v>13850938.51</v>
      </c>
      <c r="H83" s="31">
        <f t="shared" si="24"/>
        <v>52930.5</v>
      </c>
    </row>
    <row r="84" spans="1:8">
      <c r="A84" s="19" t="s">
        <v>148</v>
      </c>
      <c r="B84" s="30" t="s">
        <v>18</v>
      </c>
      <c r="C84" s="31">
        <v>0</v>
      </c>
      <c r="D84" s="31">
        <v>7159159.5700000003</v>
      </c>
      <c r="E84" s="21">
        <f t="shared" si="23"/>
        <v>7159159.5700000003</v>
      </c>
      <c r="F84" s="31">
        <v>7035910.71</v>
      </c>
      <c r="G84" s="31">
        <v>7035910.71</v>
      </c>
      <c r="H84" s="31">
        <f t="shared" si="24"/>
        <v>123248.86000000034</v>
      </c>
    </row>
    <row r="85" spans="1:8">
      <c r="A85" s="19" t="s">
        <v>149</v>
      </c>
      <c r="B85" s="30" t="s">
        <v>20</v>
      </c>
      <c r="C85" s="31">
        <v>0</v>
      </c>
      <c r="D85" s="31">
        <v>1818100.1</v>
      </c>
      <c r="E85" s="21">
        <f t="shared" si="23"/>
        <v>1818100.1</v>
      </c>
      <c r="F85" s="31">
        <v>1805144.85</v>
      </c>
      <c r="G85" s="31">
        <v>1805144.85</v>
      </c>
      <c r="H85" s="31">
        <f t="shared" si="24"/>
        <v>12955.25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2267614</v>
      </c>
      <c r="E87" s="21">
        <f t="shared" si="23"/>
        <v>2267614</v>
      </c>
      <c r="F87" s="31">
        <v>2267614</v>
      </c>
      <c r="G87" s="31">
        <v>2267614</v>
      </c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4223863.88</v>
      </c>
      <c r="E88" s="25">
        <f t="shared" si="25"/>
        <v>4223863.88</v>
      </c>
      <c r="F88" s="25">
        <f t="shared" si="25"/>
        <v>2106601.0299999998</v>
      </c>
      <c r="G88" s="25">
        <f t="shared" si="25"/>
        <v>1717290.0300000003</v>
      </c>
      <c r="H88" s="25">
        <f t="shared" si="24"/>
        <v>2117262.85</v>
      </c>
    </row>
    <row r="89" spans="1:8">
      <c r="A89" s="19" t="s">
        <v>152</v>
      </c>
      <c r="B89" s="30" t="s">
        <v>27</v>
      </c>
      <c r="C89" s="31">
        <v>0</v>
      </c>
      <c r="D89" s="31">
        <v>2776160.48</v>
      </c>
      <c r="E89" s="21">
        <f t="shared" ref="E89:E97" si="26">C89+D89</f>
        <v>2776160.48</v>
      </c>
      <c r="F89" s="31">
        <v>1151421.76</v>
      </c>
      <c r="G89" s="31">
        <v>762110.76</v>
      </c>
      <c r="H89" s="31">
        <f t="shared" si="24"/>
        <v>1624738.72</v>
      </c>
    </row>
    <row r="90" spans="1:8">
      <c r="A90" s="19" t="s">
        <v>153</v>
      </c>
      <c r="B90" s="30" t="s">
        <v>29</v>
      </c>
      <c r="C90" s="31">
        <v>0</v>
      </c>
      <c r="D90" s="31">
        <v>15165.38</v>
      </c>
      <c r="E90" s="21">
        <f t="shared" si="26"/>
        <v>15165.38</v>
      </c>
      <c r="F90" s="31">
        <v>15165.38</v>
      </c>
      <c r="G90" s="31">
        <v>15165.38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721602.74</v>
      </c>
      <c r="E92" s="21">
        <f t="shared" si="26"/>
        <v>721602.74</v>
      </c>
      <c r="F92" s="31">
        <v>675267.52</v>
      </c>
      <c r="G92" s="31">
        <v>675267.52</v>
      </c>
      <c r="H92" s="31">
        <f t="shared" si="24"/>
        <v>46335.219999999972</v>
      </c>
    </row>
    <row r="93" spans="1:8">
      <c r="A93" s="19" t="s">
        <v>156</v>
      </c>
      <c r="B93" s="30" t="s">
        <v>35</v>
      </c>
      <c r="C93" s="31">
        <v>0</v>
      </c>
      <c r="D93" s="31">
        <v>526240.39</v>
      </c>
      <c r="E93" s="21">
        <f t="shared" si="26"/>
        <v>526240.39</v>
      </c>
      <c r="F93" s="31">
        <v>173736.29</v>
      </c>
      <c r="G93" s="31">
        <v>173736.29</v>
      </c>
      <c r="H93" s="31">
        <f t="shared" si="24"/>
        <v>352504.1</v>
      </c>
    </row>
    <row r="94" spans="1:8">
      <c r="A94" s="19" t="s">
        <v>157</v>
      </c>
      <c r="B94" s="30" t="s">
        <v>37</v>
      </c>
      <c r="C94" s="31">
        <v>0</v>
      </c>
      <c r="D94" s="31">
        <v>4999.5</v>
      </c>
      <c r="E94" s="21">
        <f t="shared" si="26"/>
        <v>4999.5</v>
      </c>
      <c r="F94" s="31">
        <v>4999.5</v>
      </c>
      <c r="G94" s="31">
        <v>4999.5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103.59</v>
      </c>
      <c r="E95" s="21">
        <f t="shared" si="26"/>
        <v>103.59</v>
      </c>
      <c r="F95" s="31">
        <v>0</v>
      </c>
      <c r="G95" s="31">
        <v>0</v>
      </c>
      <c r="H95" s="31">
        <f t="shared" si="24"/>
        <v>103.59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179591.8</v>
      </c>
      <c r="E97" s="21">
        <f t="shared" si="26"/>
        <v>179591.8</v>
      </c>
      <c r="F97" s="31">
        <v>86010.58</v>
      </c>
      <c r="G97" s="31">
        <v>86010.58</v>
      </c>
      <c r="H97" s="31">
        <f t="shared" si="24"/>
        <v>93581.219999999987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5353063.8199999994</v>
      </c>
      <c r="E98" s="25">
        <f t="shared" si="27"/>
        <v>5353063.8199999994</v>
      </c>
      <c r="F98" s="25">
        <f t="shared" si="27"/>
        <v>4514393.76</v>
      </c>
      <c r="G98" s="25">
        <f t="shared" si="27"/>
        <v>4494393.76</v>
      </c>
      <c r="H98" s="25">
        <f t="shared" si="24"/>
        <v>838670.05999999959</v>
      </c>
    </row>
    <row r="99" spans="1:8">
      <c r="A99" s="19" t="s">
        <v>161</v>
      </c>
      <c r="B99" s="30" t="s">
        <v>46</v>
      </c>
      <c r="C99" s="31">
        <v>0</v>
      </c>
      <c r="D99" s="31">
        <v>867136.69</v>
      </c>
      <c r="E99" s="21">
        <f t="shared" ref="E99:E107" si="28">C99+D99</f>
        <v>867136.69</v>
      </c>
      <c r="F99" s="31">
        <v>866859.74</v>
      </c>
      <c r="G99" s="31">
        <v>866859.74</v>
      </c>
      <c r="H99" s="31">
        <f t="shared" si="24"/>
        <v>276.94999999995343</v>
      </c>
    </row>
    <row r="100" spans="1:8">
      <c r="A100" s="19" t="s">
        <v>162</v>
      </c>
      <c r="B100" s="30" t="s">
        <v>48</v>
      </c>
      <c r="C100" s="31">
        <v>0</v>
      </c>
      <c r="D100" s="31">
        <v>17700.54</v>
      </c>
      <c r="E100" s="21">
        <f t="shared" si="28"/>
        <v>17700.54</v>
      </c>
      <c r="F100" s="31">
        <v>17700.54</v>
      </c>
      <c r="G100" s="31">
        <v>17700.54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1029691.39</v>
      </c>
      <c r="E101" s="21">
        <f t="shared" si="28"/>
        <v>1029691.39</v>
      </c>
      <c r="F101" s="31">
        <v>612423.39</v>
      </c>
      <c r="G101" s="31">
        <v>592423.39</v>
      </c>
      <c r="H101" s="31">
        <f t="shared" si="24"/>
        <v>417268</v>
      </c>
    </row>
    <row r="102" spans="1:8">
      <c r="A102" s="19" t="s">
        <v>164</v>
      </c>
      <c r="B102" s="30" t="s">
        <v>52</v>
      </c>
      <c r="C102" s="31">
        <v>0</v>
      </c>
      <c r="D102" s="31">
        <v>686613.09</v>
      </c>
      <c r="E102" s="21">
        <f t="shared" si="28"/>
        <v>686613.09</v>
      </c>
      <c r="F102" s="31">
        <v>568462.73</v>
      </c>
      <c r="G102" s="31">
        <v>568462.73</v>
      </c>
      <c r="H102" s="31">
        <f t="shared" si="24"/>
        <v>118150.35999999999</v>
      </c>
    </row>
    <row r="103" spans="1:8">
      <c r="A103" s="19" t="s">
        <v>165</v>
      </c>
      <c r="B103" s="30" t="s">
        <v>54</v>
      </c>
      <c r="C103" s="31">
        <v>0</v>
      </c>
      <c r="D103" s="31">
        <v>1379376.7</v>
      </c>
      <c r="E103" s="21">
        <f t="shared" si="28"/>
        <v>1379376.7</v>
      </c>
      <c r="F103" s="31">
        <v>1335839.03</v>
      </c>
      <c r="G103" s="31">
        <v>1335839.03</v>
      </c>
      <c r="H103" s="31">
        <f t="shared" si="24"/>
        <v>43537.669999999925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487462.76</v>
      </c>
      <c r="E105" s="21">
        <f t="shared" si="28"/>
        <v>487462.76</v>
      </c>
      <c r="F105" s="31">
        <v>412971.37</v>
      </c>
      <c r="G105" s="31">
        <v>412971.37</v>
      </c>
      <c r="H105" s="31">
        <f t="shared" si="24"/>
        <v>74491.390000000014</v>
      </c>
    </row>
    <row r="106" spans="1:8">
      <c r="A106" s="19" t="s">
        <v>168</v>
      </c>
      <c r="B106" s="30" t="s">
        <v>60</v>
      </c>
      <c r="C106" s="31">
        <v>0</v>
      </c>
      <c r="D106" s="31">
        <v>23828.47</v>
      </c>
      <c r="E106" s="21">
        <f t="shared" si="28"/>
        <v>23828.47</v>
      </c>
      <c r="F106" s="31">
        <v>23828.47</v>
      </c>
      <c r="G106" s="31">
        <v>23828.47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861254.18</v>
      </c>
      <c r="E107" s="21">
        <f t="shared" si="28"/>
        <v>861254.18</v>
      </c>
      <c r="F107" s="31">
        <v>676308.49</v>
      </c>
      <c r="G107" s="31">
        <v>676308.49</v>
      </c>
      <c r="H107" s="31">
        <f t="shared" si="24"/>
        <v>184945.69000000006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1774485</v>
      </c>
      <c r="E108" s="25">
        <f t="shared" si="29"/>
        <v>1774485</v>
      </c>
      <c r="F108" s="25">
        <f t="shared" si="29"/>
        <v>1207090</v>
      </c>
      <c r="G108" s="25">
        <f t="shared" si="29"/>
        <v>1176292</v>
      </c>
      <c r="H108" s="25">
        <f t="shared" si="24"/>
        <v>567395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0</v>
      </c>
      <c r="D110" s="31">
        <v>7000</v>
      </c>
      <c r="E110" s="21">
        <f t="shared" si="30"/>
        <v>7000</v>
      </c>
      <c r="F110" s="31">
        <v>0</v>
      </c>
      <c r="G110" s="31">
        <v>0</v>
      </c>
      <c r="H110" s="31">
        <f t="shared" si="24"/>
        <v>7000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1767485</v>
      </c>
      <c r="E112" s="21">
        <f t="shared" si="30"/>
        <v>1767485</v>
      </c>
      <c r="F112" s="31">
        <v>1207090</v>
      </c>
      <c r="G112" s="31">
        <v>1176292</v>
      </c>
      <c r="H112" s="31">
        <f t="shared" si="24"/>
        <v>560395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6650994.0099999998</v>
      </c>
      <c r="E118" s="25">
        <f t="shared" si="31"/>
        <v>6650994.0099999998</v>
      </c>
      <c r="F118" s="25">
        <f t="shared" si="31"/>
        <v>2068267.58</v>
      </c>
      <c r="G118" s="25">
        <f t="shared" si="31"/>
        <v>2020835.58</v>
      </c>
      <c r="H118" s="25">
        <f t="shared" si="24"/>
        <v>4582726.43</v>
      </c>
    </row>
    <row r="119" spans="1:8">
      <c r="A119" s="19" t="s">
        <v>177</v>
      </c>
      <c r="B119" s="30" t="s">
        <v>82</v>
      </c>
      <c r="C119" s="31">
        <v>0</v>
      </c>
      <c r="D119" s="31">
        <v>3150793.47</v>
      </c>
      <c r="E119" s="21">
        <f t="shared" ref="E119:E127" si="32">C119+D119</f>
        <v>3150793.47</v>
      </c>
      <c r="F119" s="31">
        <v>343502.08000000002</v>
      </c>
      <c r="G119" s="31">
        <v>296070.08</v>
      </c>
      <c r="H119" s="31">
        <f t="shared" si="24"/>
        <v>2807291.39</v>
      </c>
    </row>
    <row r="120" spans="1:8">
      <c r="A120" s="19" t="s">
        <v>178</v>
      </c>
      <c r="B120" s="30" t="s">
        <v>84</v>
      </c>
      <c r="C120" s="31">
        <v>0</v>
      </c>
      <c r="D120" s="31">
        <v>179165.1</v>
      </c>
      <c r="E120" s="21">
        <f t="shared" si="32"/>
        <v>179165.1</v>
      </c>
      <c r="F120" s="31">
        <v>30231</v>
      </c>
      <c r="G120" s="31">
        <v>30231</v>
      </c>
      <c r="H120" s="31">
        <f t="shared" si="24"/>
        <v>148934.1</v>
      </c>
    </row>
    <row r="121" spans="1:8">
      <c r="A121" s="19" t="s">
        <v>179</v>
      </c>
      <c r="B121" s="30" t="s">
        <v>86</v>
      </c>
      <c r="C121" s="31">
        <v>0</v>
      </c>
      <c r="D121" s="31">
        <v>869215.29</v>
      </c>
      <c r="E121" s="21">
        <f t="shared" si="32"/>
        <v>869215.29</v>
      </c>
      <c r="F121" s="31">
        <v>156838.5</v>
      </c>
      <c r="G121" s="31">
        <v>156838.5</v>
      </c>
      <c r="H121" s="31">
        <f t="shared" si="24"/>
        <v>712376.79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2371820.15</v>
      </c>
      <c r="E124" s="21">
        <f t="shared" si="32"/>
        <v>2371820.15</v>
      </c>
      <c r="F124" s="31">
        <v>1537696</v>
      </c>
      <c r="G124" s="31">
        <v>1537696</v>
      </c>
      <c r="H124" s="31">
        <f t="shared" si="24"/>
        <v>834124.14999999991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80000</v>
      </c>
      <c r="E127" s="21">
        <f t="shared" si="32"/>
        <v>80000</v>
      </c>
      <c r="F127" s="31">
        <v>0</v>
      </c>
      <c r="G127" s="31">
        <v>0</v>
      </c>
      <c r="H127" s="31">
        <f t="shared" si="24"/>
        <v>80000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3472151.54</v>
      </c>
      <c r="E128" s="25">
        <f t="shared" si="33"/>
        <v>3472151.54</v>
      </c>
      <c r="F128" s="25">
        <f t="shared" si="33"/>
        <v>2153274.58</v>
      </c>
      <c r="G128" s="25">
        <f t="shared" si="33"/>
        <v>2153274.58</v>
      </c>
      <c r="H128" s="25">
        <f t="shared" si="24"/>
        <v>1318876.96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3472151.54</v>
      </c>
      <c r="E130" s="21">
        <f t="shared" si="34"/>
        <v>3472151.54</v>
      </c>
      <c r="F130" s="31">
        <v>2153274.58</v>
      </c>
      <c r="G130" s="31">
        <v>2153274.58</v>
      </c>
      <c r="H130" s="31">
        <f t="shared" si="24"/>
        <v>1318876.96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40000</v>
      </c>
      <c r="E132" s="25">
        <f t="shared" si="35"/>
        <v>40000</v>
      </c>
      <c r="F132" s="25">
        <f t="shared" si="35"/>
        <v>0</v>
      </c>
      <c r="G132" s="25">
        <f t="shared" si="35"/>
        <v>0</v>
      </c>
      <c r="H132" s="25">
        <f t="shared" si="24"/>
        <v>40000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40000</v>
      </c>
      <c r="E140" s="21">
        <f t="shared" si="36"/>
        <v>40000</v>
      </c>
      <c r="F140" s="31">
        <v>0</v>
      </c>
      <c r="G140" s="31">
        <v>0</v>
      </c>
      <c r="H140" s="31">
        <f t="shared" si="24"/>
        <v>40000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114760466.53999999</v>
      </c>
      <c r="D154" s="25">
        <f t="shared" ref="D154:H154" si="42">D4+D79</f>
        <v>124469672.68000002</v>
      </c>
      <c r="E154" s="25">
        <f t="shared" si="42"/>
        <v>239230139.22000003</v>
      </c>
      <c r="F154" s="25">
        <f t="shared" si="42"/>
        <v>202318992.02000001</v>
      </c>
      <c r="G154" s="25">
        <f t="shared" si="42"/>
        <v>201122964.04999998</v>
      </c>
      <c r="H154" s="25">
        <f t="shared" si="42"/>
        <v>36911147.199999988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>
      <c r="A157" s="38" t="s">
        <v>207</v>
      </c>
    </row>
    <row r="158" spans="1:8">
      <c r="A158" s="39"/>
      <c r="B158" s="39"/>
      <c r="C158" s="39"/>
      <c r="D158" s="39"/>
      <c r="E158" s="39"/>
      <c r="F158" s="39"/>
      <c r="G158" s="39"/>
      <c r="H158" s="39"/>
    </row>
    <row r="159" spans="1:8">
      <c r="A159" s="39"/>
      <c r="B159" s="39"/>
      <c r="C159" s="39"/>
      <c r="D159" s="39"/>
      <c r="E159" s="39"/>
      <c r="F159" s="39"/>
      <c r="G159" s="39"/>
      <c r="H159" s="39"/>
    </row>
    <row r="160" spans="1:8">
      <c r="A160" s="39"/>
      <c r="B160" s="39"/>
      <c r="C160" s="39"/>
      <c r="D160" s="39"/>
      <c r="E160" s="39"/>
      <c r="F160" s="39"/>
      <c r="G160" s="39"/>
      <c r="H160" s="39"/>
    </row>
    <row r="161" spans="1:8">
      <c r="A161" s="39"/>
      <c r="B161" s="39"/>
      <c r="C161" s="39"/>
      <c r="D161" s="39"/>
      <c r="E161" s="39"/>
      <c r="F161" s="39"/>
      <c r="G161" s="39"/>
      <c r="H161" s="39"/>
    </row>
    <row r="162" spans="1:8">
      <c r="A162" s="39"/>
      <c r="B162" s="39"/>
      <c r="C162" s="39"/>
      <c r="D162" s="39"/>
      <c r="E162" s="39"/>
      <c r="F162" s="39"/>
      <c r="G162" s="39"/>
      <c r="H162" s="39"/>
    </row>
    <row r="163" spans="1:8">
      <c r="A163" s="39"/>
      <c r="B163" s="39"/>
      <c r="C163" s="39"/>
      <c r="D163" s="39"/>
      <c r="E163" s="39"/>
      <c r="F163" s="39"/>
      <c r="G163" s="39"/>
      <c r="H163" s="39"/>
    </row>
    <row r="164" spans="1:8">
      <c r="A164" s="39"/>
      <c r="B164" s="39"/>
      <c r="C164" s="39"/>
      <c r="D164" s="39"/>
      <c r="E164" s="39"/>
      <c r="F164" s="39"/>
      <c r="G164" s="39"/>
      <c r="H164" s="39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2018-01-18T14:59:34Z</cp:lastPrinted>
  <dcterms:created xsi:type="dcterms:W3CDTF">2018-01-18T14:57:21Z</dcterms:created>
  <dcterms:modified xsi:type="dcterms:W3CDTF">2018-01-18T14:59:52Z</dcterms:modified>
</cp:coreProperties>
</file>