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OGRAMATICA\"/>
    </mc:Choice>
  </mc:AlternateContent>
  <bookViews>
    <workbookView xWindow="0" yWindow="0" windowWidth="24000" windowHeight="9735"/>
  </bookViews>
  <sheets>
    <sheet name="PY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 localSheetId="0">#REF!</definedName>
    <definedName name="Abr">#REF!</definedName>
    <definedName name="_xlnm.Extract" localSheetId="0">[4]EGRESOS!#REF!</definedName>
    <definedName name="_xlnm.Extract">[4]EGRESOS!#REF!</definedName>
    <definedName name="_xlnm.Print_Area" localSheetId="0">PYPI!$B$1:$M$74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PYPI!$1:$5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L68" i="1" s="1"/>
  <c r="J68" i="1"/>
  <c r="I68" i="1"/>
  <c r="M68" i="1" s="1"/>
  <c r="H68" i="1"/>
  <c r="G68" i="1"/>
  <c r="K61" i="1"/>
  <c r="K70" i="1" s="1"/>
  <c r="J61" i="1"/>
  <c r="J70" i="1" s="1"/>
  <c r="I61" i="1"/>
  <c r="H61" i="1"/>
  <c r="H70" i="1" s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61" i="1" s="1"/>
  <c r="G70" i="1" s="1"/>
  <c r="I70" i="1" l="1"/>
  <c r="M70" i="1"/>
  <c r="L70" i="1"/>
  <c r="L61" i="1"/>
  <c r="M61" i="1"/>
</calcChain>
</file>

<file path=xl/sharedStrings.xml><?xml version="1.0" encoding="utf-8"?>
<sst xmlns="http://schemas.openxmlformats.org/spreadsheetml/2006/main" count="116" uniqueCount="74">
  <si>
    <t>INSTITUTO TECNOLOGICO SUPERIOR DE IRAPUATO
Programas y Proyectos de Inversión
Del 1 de Enero al 30 de Junio de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</si>
  <si>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</si>
  <si>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</si>
  <si>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</si>
  <si>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</si>
  <si>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</si>
  <si>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</si>
  <si>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</si>
  <si>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</si>
  <si>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</si>
  <si>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</si>
  <si>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</si>
  <si>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</si>
  <si>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</si>
  <si>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</si>
  <si>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</si>
  <si>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G1067</t>
  </si>
  <si>
    <t>ADMINISTRACIÓN DE LOS RECURSOS HUMANOS, MATERIALES, FINANCIEROS Y DE SERVICIOS DEL ITESI</t>
  </si>
  <si>
    <t>MUEBLES DE OFICINA Y ESTANTERIA</t>
  </si>
  <si>
    <t>EQUIPO DE COMPUTO Y DE TECNOLOGIAS DE LA INFORMACI</t>
  </si>
  <si>
    <t>AUTOMOVILES Y CAMIONES</t>
  </si>
  <si>
    <t>G1071</t>
  </si>
  <si>
    <t>SOPORTE TECNOLÓGICO PARA EL SERVICIO EDUCATIVO</t>
  </si>
  <si>
    <t>OTROS MOBILIARIOS Y EQUIPOS DE ADMINISTRACION</t>
  </si>
  <si>
    <t>EQUIPO Y APARATOS AUDIOVISUALES</t>
  </si>
  <si>
    <t>G2060</t>
  </si>
  <si>
    <t>COMUNICACIÓN SOCIAL DE INSTITUTO TECNOLÓGICO SUPERIOR DE IRAPUATO ITESI</t>
  </si>
  <si>
    <t>CAMARAS FOTOGRAFICAS Y DE VIDEO</t>
  </si>
  <si>
    <t>P0464</t>
  </si>
  <si>
    <t>ADMINISTRACIÓN Y REALIZACIÓN DE LAS PRÁCTICAS DE LABORATORIOS DE LOS ALUMNOS DE ITESI PLANTEL IRAPUA</t>
  </si>
  <si>
    <t>EQUIPO MEDICO Y DE LABORATORIO</t>
  </si>
  <si>
    <t>EQUIPOS DE GENERACION ELECTRICA, APARATOS Y ACCESO</t>
  </si>
  <si>
    <t>P0466.0401</t>
  </si>
  <si>
    <t>APOYO A PROFESORES CON PERFIL DESEABLE</t>
  </si>
  <si>
    <t>P0466.0402</t>
  </si>
  <si>
    <t>P0466.0403</t>
  </si>
  <si>
    <t>P0466.0404</t>
  </si>
  <si>
    <t>P0466.0405</t>
  </si>
  <si>
    <t>P0466.0406</t>
  </si>
  <si>
    <t>P0466.0407</t>
  </si>
  <si>
    <t>P0466.0408</t>
  </si>
  <si>
    <t>P0466.0409</t>
  </si>
  <si>
    <t>APOYO A LA REINCORPORACIÓN DE EXBECARIOS PROMEP</t>
  </si>
  <si>
    <t>P0468</t>
  </si>
  <si>
    <t>ADMINISTRACIÓN E IMPARTICIÓN DE LAS ACTIVIDADES PARA LA FORMACIÓN INTEGRAL DE LOS ESTUDIANTES</t>
  </si>
  <si>
    <t>EQUIPO DE DEFENSA Y SEGURIDAD</t>
  </si>
  <si>
    <t>OTROS EQUIPOS</t>
  </si>
  <si>
    <t>P0469</t>
  </si>
  <si>
    <t>GESTIÓN DEL PROCESO DE ACREDITACIÓN Y EVALUACIÓN DE PROGRAMAS DE LAS INSTITUCIONES DE EDUCACIÓN SUPE</t>
  </si>
  <si>
    <t>P0471</t>
  </si>
  <si>
    <t>ADMINISTRACIÓN DE LOS CUERPOS ACADÉMICOS DE LA INSTITUCIÓN</t>
  </si>
  <si>
    <t>P0473</t>
  </si>
  <si>
    <t>CONSERVACIÓN DE LA INFRAESTRUCTURA EDUCATIVA DE LA INSTITUCIÓN</t>
  </si>
  <si>
    <t>P2555</t>
  </si>
  <si>
    <t>ADMINISTRACIÓN E IMPARTICIÓN DE LOS SERVICIOS EDUCATIVOS EXISTENTES DEL ITESI EXTENSIÓN SAN JOSÉ ITU</t>
  </si>
  <si>
    <t>INSTRUMENTAL MEDICO Y DE LABORATORIO</t>
  </si>
  <si>
    <t>P2556</t>
  </si>
  <si>
    <t>ADMINISTRACIÓN  E IMPARTICIÓN DE LOS SERVICIOS EDUCATIVOS EXISTENTES EN ITESI, SAN LUIS DE LA PAZ.</t>
  </si>
  <si>
    <t>P2558</t>
  </si>
  <si>
    <t>ADMINISTRACIÓN E IMPARTICIÓN DE LOS SERVICIOS EDUCATIVOS EXISTENTES DEL ITESI EXTENSIÓN CUERÁMARO</t>
  </si>
  <si>
    <t>MUEBLES, EXCEPTO DE OFICINA Y ESTANTERIA</t>
  </si>
  <si>
    <t>BIENES ARTISTICOS, CULTURALES Y CIENTIFICOS</t>
  </si>
  <si>
    <t>MAQUINARIA Y EQUIPO AGROPECUARIO</t>
  </si>
  <si>
    <t>HERRAMIENTAS Y MAQUINAS-HERRAMIENTA</t>
  </si>
  <si>
    <t>P2603.0529</t>
  </si>
  <si>
    <t>P21- MODELO MIXTO 2020-CATEGORIA II-IV MARES</t>
  </si>
  <si>
    <t>Q0579</t>
  </si>
  <si>
    <t>ITESI IRAPUATO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</si>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</sst>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5" fillId="2" borderId="6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8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12" xfId="2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0" fontId="5" fillId="2" borderId="16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7" xfId="2" applyFont="1" applyFill="1" applyBorder="1" applyAlignment="1" applyProtection="1">
      <alignment horizontal="center" vertical="center" wrapText="1"/>
    </xf>
    <xf numFmtId="0" fontId="5" fillId="2" borderId="18" xfId="2" applyFont="1" applyFill="1" applyBorder="1" applyAlignment="1" applyProtection="1">
      <alignment horizontal="center" vertical="center" wrapText="1"/>
    </xf>
    <xf numFmtId="0" fontId="5" fillId="2" borderId="19" xfId="2" applyFont="1" applyFill="1" applyBorder="1" applyAlignment="1" applyProtection="1">
      <alignment horizontal="center" vertical="center" wrapText="1"/>
    </xf>
    <xf numFmtId="0" fontId="5" fillId="2" borderId="20" xfId="2" applyFont="1" applyFill="1" applyBorder="1" applyAlignment="1" applyProtection="1">
      <alignment horizontal="center" vertical="center" wrapText="1"/>
    </xf>
    <xf numFmtId="0" fontId="5" fillId="2" borderId="21" xfId="2" applyFont="1" applyFill="1" applyBorder="1" applyAlignment="1" applyProtection="1">
      <alignment horizontal="center" vertical="center" wrapText="1"/>
    </xf>
    <xf numFmtId="0" fontId="5" fillId="2" borderId="22" xfId="2" applyFont="1" applyFill="1" applyBorder="1" applyAlignment="1" applyProtection="1">
      <alignment horizontal="center" vertical="center" wrapText="1"/>
    </xf>
    <xf numFmtId="0" fontId="5" fillId="2" borderId="23" xfId="2" applyFont="1" applyFill="1" applyBorder="1" applyAlignment="1" applyProtection="1">
      <alignment horizontal="center" vertical="center" wrapText="1"/>
    </xf>
    <xf numFmtId="0" fontId="5" fillId="2" borderId="24" xfId="2" applyFont="1" applyFill="1" applyBorder="1" applyAlignment="1" applyProtection="1">
      <alignment horizontal="center" vertical="center" wrapText="1"/>
    </xf>
    <xf numFmtId="0" fontId="5" fillId="2" borderId="25" xfId="2" applyFont="1" applyFill="1" applyBorder="1" applyAlignment="1" applyProtection="1">
      <alignment horizontal="center" vertical="center" wrapText="1"/>
    </xf>
    <xf numFmtId="0" fontId="5" fillId="2" borderId="26" xfId="2" applyFont="1" applyFill="1" applyBorder="1" applyAlignment="1" applyProtection="1">
      <alignment horizontal="center" vertical="center" wrapText="1"/>
    </xf>
    <xf numFmtId="0" fontId="5" fillId="2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3" borderId="14" xfId="2" applyFont="1" applyFill="1" applyBorder="1" applyAlignment="1" applyProtection="1">
      <alignment horizontal="left" vertical="center" wrapText="1"/>
    </xf>
    <xf numFmtId="0" fontId="7" fillId="3" borderId="28" xfId="2" applyFont="1" applyFill="1" applyBorder="1" applyAlignment="1" applyProtection="1">
      <alignment horizontal="left" vertical="center" wrapText="1"/>
    </xf>
    <xf numFmtId="43" fontId="7" fillId="3" borderId="28" xfId="2" applyNumberFormat="1" applyFont="1" applyFill="1" applyBorder="1" applyAlignment="1" applyProtection="1">
      <alignment horizontal="right" vertical="center" wrapText="1"/>
    </xf>
    <xf numFmtId="9" fontId="7" fillId="3" borderId="28" xfId="4" applyFont="1" applyFill="1" applyBorder="1" applyAlignment="1" applyProtection="1">
      <alignment horizontal="center" vertical="top" wrapText="1"/>
    </xf>
    <xf numFmtId="9" fontId="7" fillId="3" borderId="29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/>
    <xf numFmtId="0" fontId="5" fillId="0" borderId="30" xfId="2" applyFont="1" applyFill="1" applyBorder="1"/>
    <xf numFmtId="0" fontId="8" fillId="0" borderId="30" xfId="2" applyFont="1" applyFill="1" applyBorder="1" applyAlignment="1" applyProtection="1">
      <alignment horizontal="left" vertical="top" wrapText="1"/>
    </xf>
    <xf numFmtId="0" fontId="8" fillId="0" borderId="30" xfId="2" applyFont="1" applyFill="1" applyBorder="1" applyAlignment="1" applyProtection="1">
      <alignment horizontal="center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4" borderId="0" xfId="2" applyFont="1" applyFill="1" applyBorder="1" applyAlignment="1" applyProtection="1">
      <alignment horizontal="left" vertical="top" wrapText="1"/>
    </xf>
    <xf numFmtId="0" fontId="8" fillId="4" borderId="0" xfId="2" applyFont="1" applyFill="1" applyBorder="1" applyAlignment="1" applyProtection="1">
      <alignment horizontal="center" vertical="top" wrapText="1"/>
    </xf>
    <xf numFmtId="0" fontId="8" fillId="4" borderId="9" xfId="2" applyFont="1" applyFill="1" applyBorder="1" applyAlignment="1" applyProtection="1">
      <alignment horizontal="left" vertical="top" wrapText="1"/>
    </xf>
    <xf numFmtId="0" fontId="7" fillId="5" borderId="14" xfId="2" applyFont="1" applyFill="1" applyBorder="1" applyAlignment="1" applyProtection="1">
      <alignment horizontal="left" vertical="center" wrapText="1"/>
    </xf>
    <xf numFmtId="0" fontId="7" fillId="5" borderId="28" xfId="2" applyFont="1" applyFill="1" applyBorder="1" applyAlignment="1" applyProtection="1">
      <alignment horizontal="left" vertical="center" wrapText="1"/>
    </xf>
    <xf numFmtId="43" fontId="7" fillId="5" borderId="28" xfId="2" applyNumberFormat="1" applyFont="1" applyFill="1" applyBorder="1" applyAlignment="1" applyProtection="1">
      <alignment horizontal="right" vertical="center" wrapText="1"/>
    </xf>
    <xf numFmtId="9" fontId="7" fillId="6" borderId="28" xfId="4" applyFont="1" applyFill="1" applyBorder="1" applyAlignment="1" applyProtection="1">
      <alignment horizontal="center" vertical="top" wrapText="1"/>
    </xf>
    <xf numFmtId="9" fontId="7" fillId="6" borderId="29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0" xfId="2" applyFont="1" applyBorder="1"/>
    <xf numFmtId="0" fontId="4" fillId="0" borderId="30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5">
    <cellStyle name="Moneda 3 2" xfId="3"/>
    <cellStyle name="Normal" xfId="0" builtinId="0"/>
    <cellStyle name="Normal 2 12 2 2" xfId="2"/>
    <cellStyle name="Normal 3 4 3" xfId="1"/>
    <cellStyle name="Porcentaj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Desktop/2021/EDOS%20FINANCIEROS%202021/Copia%20de%20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2"/>
  <sheetViews>
    <sheetView showGridLines="0" tabSelected="1" workbookViewId="0">
      <selection activeCell="C9" sqref="C9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90" customWidth="1"/>
    <col min="6" max="6" width="42.85546875" style="4" customWidth="1"/>
    <col min="7" max="9" width="11.710937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62.2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24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58" si="0">+H9</f>
        <v>0</v>
      </c>
      <c r="H9" s="51">
        <v>0</v>
      </c>
      <c r="I9" s="51">
        <v>30000</v>
      </c>
      <c r="J9" s="51">
        <v>0</v>
      </c>
      <c r="K9" s="51">
        <v>0</v>
      </c>
      <c r="L9" s="52">
        <f t="shared" ref="L9:L58" si="1">IFERROR(K9/H9,0)</f>
        <v>0</v>
      </c>
      <c r="M9" s="53">
        <f t="shared" ref="M9:M58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56000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5410</v>
      </c>
      <c r="F11" s="45" t="s">
        <v>20</v>
      </c>
      <c r="G11" s="50">
        <f t="shared" si="0"/>
        <v>0</v>
      </c>
      <c r="H11" s="51">
        <v>0</v>
      </c>
      <c r="I11" s="51">
        <v>45615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ht="22.5" x14ac:dyDescent="0.2">
      <c r="B12" s="47" t="s">
        <v>21</v>
      </c>
      <c r="C12" s="48"/>
      <c r="D12" s="49" t="s">
        <v>22</v>
      </c>
      <c r="E12" s="44">
        <v>5150</v>
      </c>
      <c r="F12" s="45" t="s">
        <v>19</v>
      </c>
      <c r="G12" s="50">
        <f t="shared" si="0"/>
        <v>530500</v>
      </c>
      <c r="H12" s="51">
        <v>530500</v>
      </c>
      <c r="I12" s="51">
        <v>998500</v>
      </c>
      <c r="J12" s="51">
        <v>0</v>
      </c>
      <c r="K12" s="51">
        <v>0</v>
      </c>
      <c r="L12" s="52">
        <f t="shared" si="1"/>
        <v>0</v>
      </c>
      <c r="M12" s="53">
        <f t="shared" si="2"/>
        <v>0</v>
      </c>
    </row>
    <row r="13" spans="2:13" x14ac:dyDescent="0.2">
      <c r="B13" s="47"/>
      <c r="C13" s="48"/>
      <c r="D13" s="49"/>
      <c r="E13" s="44">
        <v>5190</v>
      </c>
      <c r="F13" s="45" t="s">
        <v>23</v>
      </c>
      <c r="G13" s="50">
        <f t="shared" si="0"/>
        <v>0</v>
      </c>
      <c r="H13" s="51">
        <v>0</v>
      </c>
      <c r="I13" s="51">
        <v>19.600000000000001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5210</v>
      </c>
      <c r="F14" s="45" t="s">
        <v>24</v>
      </c>
      <c r="G14" s="50">
        <f t="shared" si="0"/>
        <v>30000</v>
      </c>
      <c r="H14" s="51">
        <v>30000</v>
      </c>
      <c r="I14" s="51">
        <v>30000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ht="22.5" x14ac:dyDescent="0.2">
      <c r="B15" s="47" t="s">
        <v>25</v>
      </c>
      <c r="C15" s="48"/>
      <c r="D15" s="49" t="s">
        <v>26</v>
      </c>
      <c r="E15" s="44">
        <v>5230</v>
      </c>
      <c r="F15" s="45" t="s">
        <v>27</v>
      </c>
      <c r="G15" s="50">
        <f t="shared" si="0"/>
        <v>12700</v>
      </c>
      <c r="H15" s="51">
        <v>12700</v>
      </c>
      <c r="I15" s="51">
        <v>12700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33.75" x14ac:dyDescent="0.2">
      <c r="B16" s="47" t="s">
        <v>28</v>
      </c>
      <c r="C16" s="48"/>
      <c r="D16" s="49" t="s">
        <v>29</v>
      </c>
      <c r="E16" s="44">
        <v>5110</v>
      </c>
      <c r="F16" s="45" t="s">
        <v>18</v>
      </c>
      <c r="G16" s="50">
        <f t="shared" si="0"/>
        <v>380000</v>
      </c>
      <c r="H16" s="51">
        <v>380000</v>
      </c>
      <c r="I16" s="51">
        <v>944000</v>
      </c>
      <c r="J16" s="51">
        <v>0</v>
      </c>
      <c r="K16" s="51">
        <v>0</v>
      </c>
      <c r="L16" s="52">
        <f t="shared" si="1"/>
        <v>0</v>
      </c>
      <c r="M16" s="53">
        <f t="shared" si="2"/>
        <v>0</v>
      </c>
    </row>
    <row r="17" spans="2:13" ht="22.5" x14ac:dyDescent="0.2">
      <c r="B17" s="47"/>
      <c r="C17" s="48"/>
      <c r="D17" s="49"/>
      <c r="E17" s="44">
        <v>5150</v>
      </c>
      <c r="F17" s="45" t="s">
        <v>19</v>
      </c>
      <c r="G17" s="50">
        <f t="shared" si="0"/>
        <v>0</v>
      </c>
      <c r="H17" s="51">
        <v>0</v>
      </c>
      <c r="I17" s="51">
        <v>8500</v>
      </c>
      <c r="J17" s="51">
        <v>0</v>
      </c>
      <c r="K17" s="51">
        <v>0</v>
      </c>
      <c r="L17" s="52">
        <f t="shared" si="1"/>
        <v>0</v>
      </c>
      <c r="M17" s="53">
        <f t="shared" si="2"/>
        <v>0</v>
      </c>
    </row>
    <row r="18" spans="2:13" x14ac:dyDescent="0.2">
      <c r="B18" s="47"/>
      <c r="C18" s="48"/>
      <c r="D18" s="49"/>
      <c r="E18" s="44">
        <v>5190</v>
      </c>
      <c r="F18" s="45" t="s">
        <v>23</v>
      </c>
      <c r="G18" s="50">
        <f t="shared" si="0"/>
        <v>0</v>
      </c>
      <c r="H18" s="51">
        <v>0</v>
      </c>
      <c r="I18" s="51">
        <v>38000</v>
      </c>
      <c r="J18" s="51">
        <v>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5210</v>
      </c>
      <c r="F19" s="45" t="s">
        <v>24</v>
      </c>
      <c r="G19" s="50">
        <f t="shared" si="0"/>
        <v>0</v>
      </c>
      <c r="H19" s="51">
        <v>0</v>
      </c>
      <c r="I19" s="51">
        <v>375000</v>
      </c>
      <c r="J19" s="51">
        <v>0</v>
      </c>
      <c r="K19" s="51">
        <v>0</v>
      </c>
      <c r="L19" s="52">
        <f t="shared" si="1"/>
        <v>0</v>
      </c>
      <c r="M19" s="53">
        <f t="shared" si="2"/>
        <v>0</v>
      </c>
    </row>
    <row r="20" spans="2:13" x14ac:dyDescent="0.2">
      <c r="B20" s="47"/>
      <c r="C20" s="48"/>
      <c r="D20" s="49"/>
      <c r="E20" s="44">
        <v>5310</v>
      </c>
      <c r="F20" s="45" t="s">
        <v>30</v>
      </c>
      <c r="G20" s="50">
        <f t="shared" si="0"/>
        <v>0</v>
      </c>
      <c r="H20" s="51">
        <v>0</v>
      </c>
      <c r="I20" s="51">
        <v>1200000</v>
      </c>
      <c r="J20" s="51">
        <v>285728.23</v>
      </c>
      <c r="K20" s="51">
        <v>285728.23</v>
      </c>
      <c r="L20" s="52">
        <f t="shared" si="1"/>
        <v>0</v>
      </c>
      <c r="M20" s="53">
        <f t="shared" si="2"/>
        <v>0.23810685833333331</v>
      </c>
    </row>
    <row r="21" spans="2:13" ht="22.5" x14ac:dyDescent="0.2">
      <c r="B21" s="47"/>
      <c r="C21" s="48"/>
      <c r="D21" s="49"/>
      <c r="E21" s="44">
        <v>5660</v>
      </c>
      <c r="F21" s="45" t="s">
        <v>31</v>
      </c>
      <c r="G21" s="50">
        <f t="shared" si="0"/>
        <v>362321</v>
      </c>
      <c r="H21" s="51">
        <v>362321</v>
      </c>
      <c r="I21" s="51">
        <v>362321</v>
      </c>
      <c r="J21" s="51">
        <v>0</v>
      </c>
      <c r="K21" s="51">
        <v>0</v>
      </c>
      <c r="L21" s="52">
        <f t="shared" si="1"/>
        <v>0</v>
      </c>
      <c r="M21" s="53">
        <f t="shared" si="2"/>
        <v>0</v>
      </c>
    </row>
    <row r="22" spans="2:13" ht="22.5" x14ac:dyDescent="0.2">
      <c r="B22" s="47" t="s">
        <v>32</v>
      </c>
      <c r="C22" s="48"/>
      <c r="D22" s="49" t="s">
        <v>33</v>
      </c>
      <c r="E22" s="44">
        <v>5150</v>
      </c>
      <c r="F22" s="45" t="s">
        <v>19</v>
      </c>
      <c r="G22" s="50">
        <f t="shared" si="0"/>
        <v>0</v>
      </c>
      <c r="H22" s="51">
        <v>0</v>
      </c>
      <c r="I22" s="51">
        <v>20000</v>
      </c>
      <c r="J22" s="51">
        <v>0</v>
      </c>
      <c r="K22" s="51">
        <v>0</v>
      </c>
      <c r="L22" s="52">
        <f t="shared" si="1"/>
        <v>0</v>
      </c>
      <c r="M22" s="53">
        <f t="shared" si="2"/>
        <v>0</v>
      </c>
    </row>
    <row r="23" spans="2:13" x14ac:dyDescent="0.2">
      <c r="B23" s="47" t="s">
        <v>34</v>
      </c>
      <c r="C23" s="48"/>
      <c r="D23" s="49" t="s">
        <v>33</v>
      </c>
      <c r="E23" s="44">
        <v>5310</v>
      </c>
      <c r="F23" s="45" t="s">
        <v>30</v>
      </c>
      <c r="G23" s="50">
        <f t="shared" si="0"/>
        <v>0</v>
      </c>
      <c r="H23" s="51">
        <v>0</v>
      </c>
      <c r="I23" s="51">
        <v>24498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ht="22.5" x14ac:dyDescent="0.2">
      <c r="B24" s="47" t="s">
        <v>35</v>
      </c>
      <c r="C24" s="48"/>
      <c r="D24" s="49" t="s">
        <v>33</v>
      </c>
      <c r="E24" s="44">
        <v>5150</v>
      </c>
      <c r="F24" s="45" t="s">
        <v>19</v>
      </c>
      <c r="G24" s="50">
        <f t="shared" si="0"/>
        <v>0</v>
      </c>
      <c r="H24" s="51">
        <v>0</v>
      </c>
      <c r="I24" s="51">
        <v>16000</v>
      </c>
      <c r="J24" s="51">
        <v>0</v>
      </c>
      <c r="K24" s="51">
        <v>0</v>
      </c>
      <c r="L24" s="52">
        <f t="shared" si="1"/>
        <v>0</v>
      </c>
      <c r="M24" s="53">
        <f t="shared" si="2"/>
        <v>0</v>
      </c>
    </row>
    <row r="25" spans="2:13" x14ac:dyDescent="0.2">
      <c r="B25" s="47" t="s">
        <v>36</v>
      </c>
      <c r="C25" s="48"/>
      <c r="D25" s="49" t="s">
        <v>33</v>
      </c>
      <c r="E25" s="44">
        <v>5210</v>
      </c>
      <c r="F25" s="45" t="s">
        <v>24</v>
      </c>
      <c r="G25" s="50">
        <f t="shared" si="0"/>
        <v>0</v>
      </c>
      <c r="H25" s="51">
        <v>0</v>
      </c>
      <c r="I25" s="51">
        <v>19500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x14ac:dyDescent="0.2">
      <c r="B26" s="47" t="s">
        <v>37</v>
      </c>
      <c r="C26" s="48"/>
      <c r="D26" s="49" t="s">
        <v>33</v>
      </c>
      <c r="E26" s="44">
        <v>5310</v>
      </c>
      <c r="F26" s="45" t="s">
        <v>30</v>
      </c>
      <c r="G26" s="50">
        <f t="shared" si="0"/>
        <v>0</v>
      </c>
      <c r="H26" s="51">
        <v>0</v>
      </c>
      <c r="I26" s="51">
        <v>30000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 t="s">
        <v>38</v>
      </c>
      <c r="C27" s="48"/>
      <c r="D27" s="49" t="s">
        <v>33</v>
      </c>
      <c r="E27" s="44">
        <v>5310</v>
      </c>
      <c r="F27" s="45" t="s">
        <v>30</v>
      </c>
      <c r="G27" s="50">
        <f t="shared" si="0"/>
        <v>0</v>
      </c>
      <c r="H27" s="51">
        <v>0</v>
      </c>
      <c r="I27" s="51">
        <v>30000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ht="22.5" x14ac:dyDescent="0.2">
      <c r="B28" s="47" t="s">
        <v>39</v>
      </c>
      <c r="C28" s="48"/>
      <c r="D28" s="49" t="s">
        <v>33</v>
      </c>
      <c r="E28" s="44">
        <v>5150</v>
      </c>
      <c r="F28" s="45" t="s">
        <v>19</v>
      </c>
      <c r="G28" s="50">
        <f t="shared" si="0"/>
        <v>0</v>
      </c>
      <c r="H28" s="51">
        <v>0</v>
      </c>
      <c r="I28" s="51">
        <v>20000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x14ac:dyDescent="0.2">
      <c r="B29" s="47"/>
      <c r="C29" s="48"/>
      <c r="D29" s="49"/>
      <c r="E29" s="44">
        <v>5190</v>
      </c>
      <c r="F29" s="45" t="s">
        <v>23</v>
      </c>
      <c r="G29" s="50">
        <f t="shared" si="0"/>
        <v>0</v>
      </c>
      <c r="H29" s="51">
        <v>0</v>
      </c>
      <c r="I29" s="51">
        <v>10000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x14ac:dyDescent="0.2">
      <c r="B30" s="47"/>
      <c r="C30" s="48"/>
      <c r="D30" s="49"/>
      <c r="E30" s="44">
        <v>5310</v>
      </c>
      <c r="F30" s="45" t="s">
        <v>30</v>
      </c>
      <c r="G30" s="50">
        <f t="shared" si="0"/>
        <v>0</v>
      </c>
      <c r="H30" s="51">
        <v>0</v>
      </c>
      <c r="I30" s="51">
        <v>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x14ac:dyDescent="0.2">
      <c r="B31" s="47" t="s">
        <v>40</v>
      </c>
      <c r="C31" s="48"/>
      <c r="D31" s="49" t="s">
        <v>33</v>
      </c>
      <c r="E31" s="44">
        <v>5310</v>
      </c>
      <c r="F31" s="45" t="s">
        <v>30</v>
      </c>
      <c r="G31" s="50">
        <f t="shared" si="0"/>
        <v>0</v>
      </c>
      <c r="H31" s="51">
        <v>0</v>
      </c>
      <c r="I31" s="51">
        <v>19500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ht="22.5" x14ac:dyDescent="0.2">
      <c r="B32" s="47" t="s">
        <v>41</v>
      </c>
      <c r="C32" s="48"/>
      <c r="D32" s="49" t="s">
        <v>42</v>
      </c>
      <c r="E32" s="44">
        <v>5150</v>
      </c>
      <c r="F32" s="45" t="s">
        <v>19</v>
      </c>
      <c r="G32" s="50">
        <f t="shared" si="0"/>
        <v>0</v>
      </c>
      <c r="H32" s="51">
        <v>0</v>
      </c>
      <c r="I32" s="51">
        <v>30000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x14ac:dyDescent="0.2">
      <c r="B33" s="47"/>
      <c r="C33" s="48"/>
      <c r="D33" s="49"/>
      <c r="E33" s="44">
        <v>5230</v>
      </c>
      <c r="F33" s="45" t="s">
        <v>27</v>
      </c>
      <c r="G33" s="50">
        <f t="shared" si="0"/>
        <v>0</v>
      </c>
      <c r="H33" s="51">
        <v>0</v>
      </c>
      <c r="I33" s="51">
        <v>11000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ht="22.5" x14ac:dyDescent="0.2">
      <c r="B34" s="47"/>
      <c r="C34" s="48"/>
      <c r="D34" s="49"/>
      <c r="E34" s="44">
        <v>5660</v>
      </c>
      <c r="F34" s="45" t="s">
        <v>31</v>
      </c>
      <c r="G34" s="50">
        <f t="shared" si="0"/>
        <v>0</v>
      </c>
      <c r="H34" s="51">
        <v>0</v>
      </c>
      <c r="I34" s="51">
        <v>17340</v>
      </c>
      <c r="J34" s="51">
        <v>0</v>
      </c>
      <c r="K34" s="51">
        <v>0</v>
      </c>
      <c r="L34" s="52">
        <f t="shared" si="1"/>
        <v>0</v>
      </c>
      <c r="M34" s="53">
        <f t="shared" si="2"/>
        <v>0</v>
      </c>
    </row>
    <row r="35" spans="2:13" ht="22.5" x14ac:dyDescent="0.2">
      <c r="B35" s="47" t="s">
        <v>43</v>
      </c>
      <c r="C35" s="48"/>
      <c r="D35" s="49" t="s">
        <v>44</v>
      </c>
      <c r="E35" s="44">
        <v>5110</v>
      </c>
      <c r="F35" s="45" t="s">
        <v>18</v>
      </c>
      <c r="G35" s="50">
        <f t="shared" si="0"/>
        <v>0</v>
      </c>
      <c r="H35" s="51">
        <v>0</v>
      </c>
      <c r="I35" s="51">
        <v>286000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ht="22.5" x14ac:dyDescent="0.2">
      <c r="B36" s="47"/>
      <c r="C36" s="48"/>
      <c r="D36" s="49"/>
      <c r="E36" s="44">
        <v>5150</v>
      </c>
      <c r="F36" s="45" t="s">
        <v>19</v>
      </c>
      <c r="G36" s="50">
        <f t="shared" si="0"/>
        <v>0</v>
      </c>
      <c r="H36" s="51">
        <v>0</v>
      </c>
      <c r="I36" s="51">
        <v>5700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x14ac:dyDescent="0.2">
      <c r="B37" s="47"/>
      <c r="C37" s="48"/>
      <c r="D37" s="49"/>
      <c r="E37" s="44">
        <v>5190</v>
      </c>
      <c r="F37" s="45" t="s">
        <v>23</v>
      </c>
      <c r="G37" s="50">
        <f t="shared" si="0"/>
        <v>178000</v>
      </c>
      <c r="H37" s="51">
        <v>178000</v>
      </c>
      <c r="I37" s="51">
        <v>0</v>
      </c>
      <c r="J37" s="51">
        <v>0</v>
      </c>
      <c r="K37" s="51">
        <v>0</v>
      </c>
      <c r="L37" s="52">
        <f t="shared" si="1"/>
        <v>0</v>
      </c>
      <c r="M37" s="53">
        <f t="shared" si="2"/>
        <v>0</v>
      </c>
    </row>
    <row r="38" spans="2:13" x14ac:dyDescent="0.2">
      <c r="B38" s="47"/>
      <c r="C38" s="48"/>
      <c r="D38" s="49"/>
      <c r="E38" s="44">
        <v>5210</v>
      </c>
      <c r="F38" s="45" t="s">
        <v>24</v>
      </c>
      <c r="G38" s="50">
        <f t="shared" si="0"/>
        <v>5700</v>
      </c>
      <c r="H38" s="51">
        <v>5700</v>
      </c>
      <c r="I38" s="51">
        <v>0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x14ac:dyDescent="0.2">
      <c r="B39" s="47"/>
      <c r="C39" s="48"/>
      <c r="D39" s="49"/>
      <c r="E39" s="44">
        <v>5510</v>
      </c>
      <c r="F39" s="45" t="s">
        <v>45</v>
      </c>
      <c r="G39" s="50">
        <f t="shared" si="0"/>
        <v>140087</v>
      </c>
      <c r="H39" s="51">
        <v>140087</v>
      </c>
      <c r="I39" s="51">
        <v>0</v>
      </c>
      <c r="J39" s="51">
        <v>0</v>
      </c>
      <c r="K39" s="51">
        <v>0</v>
      </c>
      <c r="L39" s="52">
        <f t="shared" si="1"/>
        <v>0</v>
      </c>
      <c r="M39" s="53">
        <f t="shared" si="2"/>
        <v>0</v>
      </c>
    </row>
    <row r="40" spans="2:13" x14ac:dyDescent="0.2">
      <c r="B40" s="47"/>
      <c r="C40" s="48"/>
      <c r="D40" s="49"/>
      <c r="E40" s="44">
        <v>5690</v>
      </c>
      <c r="F40" s="45" t="s">
        <v>46</v>
      </c>
      <c r="G40" s="50">
        <f t="shared" si="0"/>
        <v>0</v>
      </c>
      <c r="H40" s="51">
        <v>0</v>
      </c>
      <c r="I40" s="51">
        <v>32087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ht="33.75" x14ac:dyDescent="0.2">
      <c r="B41" s="47" t="s">
        <v>47</v>
      </c>
      <c r="C41" s="48"/>
      <c r="D41" s="49" t="s">
        <v>48</v>
      </c>
      <c r="E41" s="44">
        <v>5110</v>
      </c>
      <c r="F41" s="45" t="s">
        <v>18</v>
      </c>
      <c r="G41" s="50">
        <f t="shared" si="0"/>
        <v>250000</v>
      </c>
      <c r="H41" s="51">
        <v>250000</v>
      </c>
      <c r="I41" s="51">
        <v>250000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ht="22.5" x14ac:dyDescent="0.2">
      <c r="B42" s="47" t="s">
        <v>49</v>
      </c>
      <c r="C42" s="48"/>
      <c r="D42" s="49" t="s">
        <v>50</v>
      </c>
      <c r="E42" s="44">
        <v>5110</v>
      </c>
      <c r="F42" s="45" t="s">
        <v>18</v>
      </c>
      <c r="G42" s="50">
        <f t="shared" si="0"/>
        <v>0</v>
      </c>
      <c r="H42" s="51">
        <v>0</v>
      </c>
      <c r="I42" s="51">
        <v>0.1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ht="22.5" x14ac:dyDescent="0.2">
      <c r="B43" s="47" t="s">
        <v>51</v>
      </c>
      <c r="C43" s="48"/>
      <c r="D43" s="49" t="s">
        <v>52</v>
      </c>
      <c r="E43" s="44">
        <v>5110</v>
      </c>
      <c r="F43" s="45" t="s">
        <v>18</v>
      </c>
      <c r="G43" s="50">
        <f t="shared" si="0"/>
        <v>2637109</v>
      </c>
      <c r="H43" s="51">
        <v>2637109</v>
      </c>
      <c r="I43" s="51">
        <v>5490005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x14ac:dyDescent="0.2">
      <c r="B44" s="47"/>
      <c r="C44" s="48"/>
      <c r="D44" s="49"/>
      <c r="E44" s="44">
        <v>5310</v>
      </c>
      <c r="F44" s="45" t="s">
        <v>30</v>
      </c>
      <c r="G44" s="50">
        <f t="shared" si="0"/>
        <v>30000</v>
      </c>
      <c r="H44" s="51">
        <v>30000</v>
      </c>
      <c r="I44" s="51">
        <v>30000</v>
      </c>
      <c r="J44" s="51">
        <v>0</v>
      </c>
      <c r="K44" s="51">
        <v>0</v>
      </c>
      <c r="L44" s="52">
        <f t="shared" si="1"/>
        <v>0</v>
      </c>
      <c r="M44" s="53">
        <f t="shared" si="2"/>
        <v>0</v>
      </c>
    </row>
    <row r="45" spans="2:13" ht="33.75" x14ac:dyDescent="0.2">
      <c r="B45" s="47" t="s">
        <v>53</v>
      </c>
      <c r="C45" s="48"/>
      <c r="D45" s="49" t="s">
        <v>54</v>
      </c>
      <c r="E45" s="44">
        <v>5150</v>
      </c>
      <c r="F45" s="45" t="s">
        <v>19</v>
      </c>
      <c r="G45" s="50">
        <f t="shared" si="0"/>
        <v>0</v>
      </c>
      <c r="H45" s="51">
        <v>0</v>
      </c>
      <c r="I45" s="51">
        <v>14028.89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5190</v>
      </c>
      <c r="F46" s="45" t="s">
        <v>23</v>
      </c>
      <c r="G46" s="50">
        <f t="shared" si="0"/>
        <v>0</v>
      </c>
      <c r="H46" s="51">
        <v>0</v>
      </c>
      <c r="I46" s="51">
        <v>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x14ac:dyDescent="0.2">
      <c r="B47" s="47"/>
      <c r="C47" s="48"/>
      <c r="D47" s="49"/>
      <c r="E47" s="44">
        <v>5310</v>
      </c>
      <c r="F47" s="45" t="s">
        <v>30</v>
      </c>
      <c r="G47" s="50">
        <f t="shared" si="0"/>
        <v>0</v>
      </c>
      <c r="H47" s="51">
        <v>0</v>
      </c>
      <c r="I47" s="51">
        <v>0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5320</v>
      </c>
      <c r="F48" s="45" t="s">
        <v>55</v>
      </c>
      <c r="G48" s="50">
        <f t="shared" si="0"/>
        <v>0</v>
      </c>
      <c r="H48" s="51">
        <v>0</v>
      </c>
      <c r="I48" s="51">
        <v>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ht="22.5" x14ac:dyDescent="0.2">
      <c r="B49" s="47" t="s">
        <v>56</v>
      </c>
      <c r="C49" s="48"/>
      <c r="D49" s="49" t="s">
        <v>57</v>
      </c>
      <c r="E49" s="44">
        <v>5190</v>
      </c>
      <c r="F49" s="45" t="s">
        <v>23</v>
      </c>
      <c r="G49" s="50">
        <f t="shared" si="0"/>
        <v>0</v>
      </c>
      <c r="H49" s="51">
        <v>0</v>
      </c>
      <c r="I49" s="51">
        <v>3254.6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ht="33.75" x14ac:dyDescent="0.2">
      <c r="B50" s="47" t="s">
        <v>58</v>
      </c>
      <c r="C50" s="48"/>
      <c r="D50" s="49" t="s">
        <v>59</v>
      </c>
      <c r="E50" s="44">
        <v>5120</v>
      </c>
      <c r="F50" s="45" t="s">
        <v>60</v>
      </c>
      <c r="G50" s="50">
        <f t="shared" si="0"/>
        <v>0</v>
      </c>
      <c r="H50" s="51">
        <v>0</v>
      </c>
      <c r="I50" s="51">
        <v>0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x14ac:dyDescent="0.2">
      <c r="B51" s="47"/>
      <c r="C51" s="48"/>
      <c r="D51" s="49"/>
      <c r="E51" s="44">
        <v>5130</v>
      </c>
      <c r="F51" s="45" t="s">
        <v>61</v>
      </c>
      <c r="G51" s="50">
        <f t="shared" si="0"/>
        <v>0</v>
      </c>
      <c r="H51" s="51">
        <v>0</v>
      </c>
      <c r="I51" s="51">
        <v>7350</v>
      </c>
      <c r="J51" s="51">
        <v>0</v>
      </c>
      <c r="K51" s="51">
        <v>0</v>
      </c>
      <c r="L51" s="52">
        <f t="shared" si="1"/>
        <v>0</v>
      </c>
      <c r="M51" s="53">
        <f t="shared" si="2"/>
        <v>0</v>
      </c>
    </row>
    <row r="52" spans="2:13" ht="22.5" x14ac:dyDescent="0.2">
      <c r="B52" s="47"/>
      <c r="C52" s="48"/>
      <c r="D52" s="49"/>
      <c r="E52" s="44">
        <v>5150</v>
      </c>
      <c r="F52" s="45" t="s">
        <v>19</v>
      </c>
      <c r="G52" s="50">
        <f t="shared" si="0"/>
        <v>10000</v>
      </c>
      <c r="H52" s="51">
        <v>10000</v>
      </c>
      <c r="I52" s="51">
        <v>10000</v>
      </c>
      <c r="J52" s="51">
        <v>0</v>
      </c>
      <c r="K52" s="51">
        <v>0</v>
      </c>
      <c r="L52" s="52">
        <f t="shared" si="1"/>
        <v>0</v>
      </c>
      <c r="M52" s="53">
        <f t="shared" si="2"/>
        <v>0</v>
      </c>
    </row>
    <row r="53" spans="2:13" x14ac:dyDescent="0.2">
      <c r="B53" s="47"/>
      <c r="C53" s="48"/>
      <c r="D53" s="49"/>
      <c r="E53" s="44">
        <v>5310</v>
      </c>
      <c r="F53" s="45" t="s">
        <v>30</v>
      </c>
      <c r="G53" s="50">
        <f t="shared" si="0"/>
        <v>20000</v>
      </c>
      <c r="H53" s="51">
        <v>20000</v>
      </c>
      <c r="I53" s="51">
        <v>20000</v>
      </c>
      <c r="J53" s="51">
        <v>0</v>
      </c>
      <c r="K53" s="51">
        <v>0</v>
      </c>
      <c r="L53" s="52">
        <f t="shared" si="1"/>
        <v>0</v>
      </c>
      <c r="M53" s="53">
        <f t="shared" si="2"/>
        <v>0</v>
      </c>
    </row>
    <row r="54" spans="2:13" x14ac:dyDescent="0.2">
      <c r="B54" s="47"/>
      <c r="C54" s="48"/>
      <c r="D54" s="49"/>
      <c r="E54" s="44">
        <v>5610</v>
      </c>
      <c r="F54" s="45" t="s">
        <v>62</v>
      </c>
      <c r="G54" s="50">
        <f t="shared" si="0"/>
        <v>115000</v>
      </c>
      <c r="H54" s="51">
        <v>115000</v>
      </c>
      <c r="I54" s="51">
        <v>221500</v>
      </c>
      <c r="J54" s="51">
        <v>0</v>
      </c>
      <c r="K54" s="51">
        <v>0</v>
      </c>
      <c r="L54" s="52">
        <f t="shared" si="1"/>
        <v>0</v>
      </c>
      <c r="M54" s="53">
        <f t="shared" si="2"/>
        <v>0</v>
      </c>
    </row>
    <row r="55" spans="2:13" x14ac:dyDescent="0.2">
      <c r="B55" s="47"/>
      <c r="C55" s="48"/>
      <c r="D55" s="49"/>
      <c r="E55" s="44">
        <v>5670</v>
      </c>
      <c r="F55" s="45" t="s">
        <v>63</v>
      </c>
      <c r="G55" s="50">
        <f t="shared" si="0"/>
        <v>0</v>
      </c>
      <c r="H55" s="51">
        <v>0</v>
      </c>
      <c r="I55" s="51">
        <v>0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ht="22.5" x14ac:dyDescent="0.2">
      <c r="B56" s="47" t="s">
        <v>64</v>
      </c>
      <c r="C56" s="48"/>
      <c r="D56" s="49" t="s">
        <v>65</v>
      </c>
      <c r="E56" s="44">
        <v>5150</v>
      </c>
      <c r="F56" s="45" t="s">
        <v>19</v>
      </c>
      <c r="G56" s="50">
        <f t="shared" si="0"/>
        <v>0</v>
      </c>
      <c r="H56" s="51">
        <v>0</v>
      </c>
      <c r="I56" s="51">
        <v>480000</v>
      </c>
      <c r="J56" s="51">
        <v>0</v>
      </c>
      <c r="K56" s="51">
        <v>0</v>
      </c>
      <c r="L56" s="52">
        <f t="shared" si="1"/>
        <v>0</v>
      </c>
      <c r="M56" s="53">
        <f t="shared" si="2"/>
        <v>0</v>
      </c>
    </row>
    <row r="57" spans="2:13" ht="22.5" x14ac:dyDescent="0.2">
      <c r="B57" s="47" t="s">
        <v>66</v>
      </c>
      <c r="C57" s="48"/>
      <c r="D57" s="49" t="s">
        <v>67</v>
      </c>
      <c r="E57" s="44">
        <v>5150</v>
      </c>
      <c r="F57" s="45" t="s">
        <v>19</v>
      </c>
      <c r="G57" s="50">
        <f t="shared" si="0"/>
        <v>0</v>
      </c>
      <c r="H57" s="51">
        <v>0</v>
      </c>
      <c r="I57" s="51">
        <v>269567.42</v>
      </c>
      <c r="J57" s="51">
        <v>0</v>
      </c>
      <c r="K57" s="51">
        <v>0</v>
      </c>
      <c r="L57" s="52">
        <f t="shared" si="1"/>
        <v>0</v>
      </c>
      <c r="M57" s="53">
        <f t="shared" si="2"/>
        <v>0</v>
      </c>
    </row>
    <row r="58" spans="2:13" x14ac:dyDescent="0.2">
      <c r="B58" s="47"/>
      <c r="C58" s="48"/>
      <c r="D58" s="49"/>
      <c r="E58" s="44">
        <v>5310</v>
      </c>
      <c r="F58" s="45" t="s">
        <v>30</v>
      </c>
      <c r="G58" s="50">
        <f t="shared" si="0"/>
        <v>0</v>
      </c>
      <c r="H58" s="51">
        <v>0</v>
      </c>
      <c r="I58" s="51">
        <v>110771.26</v>
      </c>
      <c r="J58" s="51">
        <v>0</v>
      </c>
      <c r="K58" s="51">
        <v>0</v>
      </c>
      <c r="L58" s="52">
        <f t="shared" si="1"/>
        <v>0</v>
      </c>
      <c r="M58" s="53">
        <f t="shared" si="2"/>
        <v>0</v>
      </c>
    </row>
    <row r="59" spans="2:13" x14ac:dyDescent="0.2">
      <c r="B59" s="47"/>
      <c r="C59" s="48"/>
      <c r="D59" s="49"/>
      <c r="E59" s="54"/>
      <c r="F59" s="55"/>
      <c r="G59" s="56"/>
      <c r="H59" s="56"/>
      <c r="I59" s="56"/>
      <c r="J59" s="56"/>
      <c r="K59" s="56"/>
      <c r="L59" s="57"/>
      <c r="M59" s="58"/>
    </row>
    <row r="60" spans="2:13" x14ac:dyDescent="0.2">
      <c r="B60" s="47"/>
      <c r="C60" s="48"/>
      <c r="D60" s="42"/>
      <c r="E60" s="59"/>
      <c r="F60" s="42"/>
      <c r="G60" s="42"/>
      <c r="H60" s="42"/>
      <c r="I60" s="42"/>
      <c r="J60" s="42"/>
      <c r="K60" s="42"/>
      <c r="L60" s="42"/>
      <c r="M60" s="43"/>
    </row>
    <row r="61" spans="2:13" ht="13.15" customHeight="1" x14ac:dyDescent="0.2">
      <c r="B61" s="60" t="s">
        <v>68</v>
      </c>
      <c r="C61" s="61"/>
      <c r="D61" s="61"/>
      <c r="E61" s="61"/>
      <c r="F61" s="61"/>
      <c r="G61" s="62">
        <f>SUM(G9:G58)</f>
        <v>4701417</v>
      </c>
      <c r="H61" s="62">
        <f>SUM(H9:H58)</f>
        <v>4701417</v>
      </c>
      <c r="I61" s="62">
        <f>SUM(I9:I58)</f>
        <v>11578757.869999999</v>
      </c>
      <c r="J61" s="62">
        <f>SUM(J9:J58)</f>
        <v>285728.23</v>
      </c>
      <c r="K61" s="62">
        <f>SUM(K9:K58)</f>
        <v>285728.23</v>
      </c>
      <c r="L61" s="63">
        <f>IFERROR(K61/H61,0)</f>
        <v>6.0774917434467092E-2</v>
      </c>
      <c r="M61" s="64">
        <f>IFERROR(K61/I61,0)</f>
        <v>2.4676932811619454E-2</v>
      </c>
    </row>
    <row r="62" spans="2:13" ht="4.9000000000000004" customHeight="1" x14ac:dyDescent="0.2">
      <c r="B62" s="47"/>
      <c r="C62" s="48"/>
      <c r="D62" s="42"/>
      <c r="E62" s="59"/>
      <c r="F62" s="42"/>
      <c r="G62" s="42"/>
      <c r="H62" s="42"/>
      <c r="I62" s="42"/>
      <c r="J62" s="42"/>
      <c r="K62" s="42"/>
      <c r="L62" s="42"/>
      <c r="M62" s="43"/>
    </row>
    <row r="63" spans="2:13" ht="13.15" customHeight="1" x14ac:dyDescent="0.2">
      <c r="B63" s="65" t="s">
        <v>69</v>
      </c>
      <c r="C63" s="40"/>
      <c r="D63" s="40"/>
      <c r="E63" s="34"/>
      <c r="F63" s="41"/>
      <c r="G63" s="42"/>
      <c r="H63" s="42"/>
      <c r="I63" s="42"/>
      <c r="J63" s="42"/>
      <c r="K63" s="42"/>
      <c r="L63" s="42"/>
      <c r="M63" s="43"/>
    </row>
    <row r="64" spans="2:13" ht="13.15" customHeight="1" x14ac:dyDescent="0.2">
      <c r="B64" s="39"/>
      <c r="C64" s="40" t="s">
        <v>70</v>
      </c>
      <c r="D64" s="40"/>
      <c r="E64" s="34"/>
      <c r="F64" s="41"/>
      <c r="G64" s="42"/>
      <c r="H64" s="42"/>
      <c r="I64" s="42"/>
      <c r="J64" s="42"/>
      <c r="K64" s="42"/>
      <c r="L64" s="42"/>
      <c r="M64" s="43"/>
    </row>
    <row r="65" spans="2:13" ht="6" customHeight="1" x14ac:dyDescent="0.2">
      <c r="B65" s="66"/>
      <c r="C65" s="67"/>
      <c r="D65" s="67"/>
      <c r="E65" s="54"/>
      <c r="F65" s="67"/>
      <c r="G65" s="42"/>
      <c r="H65" s="42"/>
      <c r="I65" s="42"/>
      <c r="J65" s="42"/>
      <c r="K65" s="42"/>
      <c r="L65" s="42"/>
      <c r="M65" s="43"/>
    </row>
    <row r="66" spans="2:13" x14ac:dyDescent="0.2">
      <c r="B66" s="47"/>
      <c r="C66" s="48"/>
      <c r="D66" s="42"/>
      <c r="E66" s="59"/>
      <c r="F66" s="42"/>
      <c r="G66" s="56"/>
      <c r="H66" s="56"/>
      <c r="I66" s="56"/>
      <c r="J66" s="56"/>
      <c r="K66" s="56"/>
      <c r="L66" s="57"/>
      <c r="M66" s="58"/>
    </row>
    <row r="67" spans="2:13" x14ac:dyDescent="0.2">
      <c r="B67" s="68"/>
      <c r="C67" s="69"/>
      <c r="D67" s="70"/>
      <c r="E67" s="71"/>
      <c r="F67" s="70"/>
      <c r="G67" s="70"/>
      <c r="H67" s="70"/>
      <c r="I67" s="70"/>
      <c r="J67" s="70"/>
      <c r="K67" s="70"/>
      <c r="L67" s="70"/>
      <c r="M67" s="72"/>
    </row>
    <row r="68" spans="2:13" x14ac:dyDescent="0.2">
      <c r="B68" s="60" t="s">
        <v>71</v>
      </c>
      <c r="C68" s="61"/>
      <c r="D68" s="61"/>
      <c r="E68" s="61"/>
      <c r="F68" s="61"/>
      <c r="G68" s="62">
        <f>SUM(G64)</f>
        <v>0</v>
      </c>
      <c r="H68" s="62">
        <f>SUM(H64)</f>
        <v>0</v>
      </c>
      <c r="I68" s="62">
        <f>SUM(I64)</f>
        <v>0</v>
      </c>
      <c r="J68" s="62">
        <f>SUM(J64)</f>
        <v>0</v>
      </c>
      <c r="K68" s="62">
        <f>SUM(K64)</f>
        <v>0</v>
      </c>
      <c r="L68" s="63">
        <f>IFERROR(K68/H68,0)</f>
        <v>0</v>
      </c>
      <c r="M68" s="64">
        <f>IFERROR(K68/I68,0)</f>
        <v>0</v>
      </c>
    </row>
    <row r="69" spans="2:13" x14ac:dyDescent="0.2">
      <c r="B69" s="73"/>
      <c r="C69" s="74"/>
      <c r="D69" s="75"/>
      <c r="E69" s="76"/>
      <c r="F69" s="75"/>
      <c r="G69" s="75"/>
      <c r="H69" s="75"/>
      <c r="I69" s="75"/>
      <c r="J69" s="75"/>
      <c r="K69" s="75"/>
      <c r="L69" s="75"/>
      <c r="M69" s="77"/>
    </row>
    <row r="70" spans="2:13" x14ac:dyDescent="0.2">
      <c r="B70" s="78" t="s">
        <v>72</v>
      </c>
      <c r="C70" s="79"/>
      <c r="D70" s="79"/>
      <c r="E70" s="79"/>
      <c r="F70" s="79"/>
      <c r="G70" s="80">
        <f>+G61+G68</f>
        <v>4701417</v>
      </c>
      <c r="H70" s="80">
        <f>+H61+H68</f>
        <v>4701417</v>
      </c>
      <c r="I70" s="80">
        <f>+I61+I68</f>
        <v>11578757.869999999</v>
      </c>
      <c r="J70" s="80">
        <f>+J61+J68</f>
        <v>285728.23</v>
      </c>
      <c r="K70" s="80">
        <f>+K61+K68</f>
        <v>285728.23</v>
      </c>
      <c r="L70" s="81">
        <f>IFERROR(K70/H70,0)</f>
        <v>6.0774917434467092E-2</v>
      </c>
      <c r="M70" s="82">
        <f>IFERROR(K70/I70,0)</f>
        <v>2.4676932811619454E-2</v>
      </c>
    </row>
    <row r="71" spans="2:13" x14ac:dyDescent="0.2">
      <c r="B71" s="83"/>
      <c r="C71" s="84"/>
      <c r="D71" s="84"/>
      <c r="E71" s="85"/>
      <c r="F71" s="84"/>
      <c r="G71" s="84"/>
      <c r="H71" s="84"/>
      <c r="I71" s="84"/>
      <c r="J71" s="84"/>
      <c r="K71" s="84"/>
      <c r="L71" s="84"/>
      <c r="M71" s="86"/>
    </row>
    <row r="72" spans="2:13" ht="15" x14ac:dyDescent="0.25">
      <c r="B72" s="87" t="s">
        <v>73</v>
      </c>
      <c r="C72" s="87"/>
      <c r="D72" s="88"/>
      <c r="E72" s="89"/>
      <c r="F72" s="88"/>
      <c r="G72" s="88"/>
      <c r="H72" s="88"/>
    </row>
  </sheetData>
  <mergeCells count="22">
    <mergeCell ref="C7:D7"/>
    <mergeCell ref="B61:F61"/>
    <mergeCell ref="B63:D63"/>
    <mergeCell ref="C64:D64"/>
    <mergeCell ref="B68:F68"/>
    <mergeCell ref="B70:F70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PYPI</vt:lpstr>
      <vt:lpstr>PYPI!Área_de_impresión</vt:lpstr>
      <vt:lpstr>PYPI!Títulos_a_imprimir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2021-07-14T14:28:01Z</cp:lastPrinted>
  <dcterms:created xsi:type="dcterms:W3CDTF">2021-07-14T14:25:40Z</dcterms:created>
  <dcterms:modified xsi:type="dcterms:W3CDTF">2021-07-14T14:28:22Z</dcterms:modified>
</cp:coreProperties>
</file>