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F1" sheetId="1" r:id="rId1"/>
  </sheets>
  <calcPr calcId="145621"/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F76" i="1" s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B44" i="1" s="1"/>
  <c r="B59" i="1" s="1"/>
  <c r="F20" i="1"/>
  <c r="E20" i="1"/>
  <c r="F16" i="1"/>
  <c r="E16" i="1"/>
  <c r="C14" i="1"/>
  <c r="B14" i="1"/>
  <c r="F6" i="1"/>
  <c r="F44" i="1" s="1"/>
  <c r="E6" i="1"/>
  <c r="E44" i="1" s="1"/>
  <c r="C6" i="1"/>
  <c r="B6" i="1"/>
  <c r="F56" i="1" l="1"/>
  <c r="F78" i="1" s="1"/>
  <c r="E56" i="1"/>
  <c r="E78" i="1" s="1"/>
</calcChain>
</file>

<file path=xl/sharedStrings.xml><?xml version="1.0" encoding="utf-8"?>
<sst xmlns="http://schemas.openxmlformats.org/spreadsheetml/2006/main" count="120" uniqueCount="119">
  <si>
    <t>INSTITUTO TECNOLOGICO  SUPERIOR DE IRAPUATO
Estado de Situación Financiera Detallado - LDF
al 31 de Marzo de 2017 y al 31 de Diciembre de 2016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</si>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</sst>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A85" sqref="A85"/>
    </sheetView>
  </sheetViews>
  <sheetFormatPr baseColWidth="10" defaultRowHeight="11.25" x14ac:dyDescent="0.2"/>
  <cols>
    <col min="1" max="1" width="65.83203125" style="4" customWidth="1"/>
    <col min="2" max="3" width="13.83203125" style="4" customWidth="1"/>
    <col min="4" max="4" width="65.83203125" style="4" customWidth="1"/>
    <col min="5" max="6" width="13.83203125" style="4" customWidth="1"/>
    <col min="7" max="16384" width="12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2017</v>
      </c>
      <c r="C2" s="6">
        <v>2016</v>
      </c>
      <c r="D2" s="5" t="s">
        <v>1</v>
      </c>
      <c r="E2" s="6">
        <v>2017</v>
      </c>
      <c r="F2" s="6">
        <v>2016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61255034.409999996</v>
      </c>
      <c r="C6" s="13">
        <f>SUM(C7:C13)</f>
        <v>50665792.460000001</v>
      </c>
      <c r="D6" s="9" t="s">
        <v>7</v>
      </c>
      <c r="E6" s="13">
        <f>SUM(E7:E15)</f>
        <v>12295935.68</v>
      </c>
      <c r="F6" s="13">
        <f>SUM(F7:F15)</f>
        <v>49701423.950000003</v>
      </c>
    </row>
    <row r="7" spans="1:6" x14ac:dyDescent="0.2">
      <c r="A7" s="14" t="s">
        <v>8</v>
      </c>
      <c r="B7" s="13"/>
      <c r="C7" s="13"/>
      <c r="D7" s="15" t="s">
        <v>9</v>
      </c>
      <c r="E7" s="13">
        <v>3833438</v>
      </c>
      <c r="F7" s="13">
        <v>5630386.8899999997</v>
      </c>
    </row>
    <row r="8" spans="1:6" x14ac:dyDescent="0.2">
      <c r="A8" s="14" t="s">
        <v>10</v>
      </c>
      <c r="B8" s="13">
        <v>61255034.409999996</v>
      </c>
      <c r="C8" s="13">
        <v>50665792.460000001</v>
      </c>
      <c r="D8" s="15" t="s">
        <v>11</v>
      </c>
      <c r="E8" s="13">
        <v>-11720.72</v>
      </c>
      <c r="F8" s="13">
        <v>481996.18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/>
      <c r="C10" s="13"/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6068805.0099999998</v>
      </c>
      <c r="F13" s="13">
        <v>10282591.75</v>
      </c>
    </row>
    <row r="14" spans="1:6" x14ac:dyDescent="0.2">
      <c r="A14" s="7" t="s">
        <v>22</v>
      </c>
      <c r="B14" s="13">
        <f>SUM(B15:B21)</f>
        <v>24400060.920000002</v>
      </c>
      <c r="C14" s="13">
        <f>SUM(C15:C21)</f>
        <v>41663441.150000006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10388239.439999999</v>
      </c>
      <c r="C15" s="13">
        <v>10225076.060000001</v>
      </c>
      <c r="D15" s="15" t="s">
        <v>25</v>
      </c>
      <c r="E15" s="13">
        <v>2405413.39</v>
      </c>
      <c r="F15" s="13">
        <v>33306449.129999999</v>
      </c>
    </row>
    <row r="16" spans="1:6" x14ac:dyDescent="0.2">
      <c r="A16" s="14" t="s">
        <v>26</v>
      </c>
      <c r="B16" s="13">
        <v>11122517.4</v>
      </c>
      <c r="C16" s="13">
        <v>28662969.960000001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2889304.08</v>
      </c>
      <c r="C17" s="13">
        <v>2775395.13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/>
      <c r="C19" s="13"/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1010045.88</v>
      </c>
      <c r="C22" s="13">
        <f>SUM(C23:C27)</f>
        <v>1649920.8499999999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375652.37</v>
      </c>
      <c r="C23" s="13">
        <v>431770.2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634393.51</v>
      </c>
      <c r="C26" s="13">
        <v>1218150.6499999999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982770.07</v>
      </c>
      <c r="C28" s="13">
        <f>SUM(C29:C33)</f>
        <v>2002741.05</v>
      </c>
      <c r="D28" s="9" t="s">
        <v>51</v>
      </c>
      <c r="E28" s="13">
        <f>SUM(E29:E34)</f>
        <v>71684.53</v>
      </c>
      <c r="F28" s="13">
        <f>SUM(F29:F34)</f>
        <v>35034.53</v>
      </c>
    </row>
    <row r="29" spans="1:6" x14ac:dyDescent="0.2">
      <c r="A29" s="14" t="s">
        <v>52</v>
      </c>
      <c r="B29" s="13">
        <v>6048.86</v>
      </c>
      <c r="C29" s="13">
        <v>6048.86</v>
      </c>
      <c r="D29" s="15" t="s">
        <v>53</v>
      </c>
      <c r="E29" s="13">
        <v>71684.53</v>
      </c>
      <c r="F29" s="13">
        <v>35034.53</v>
      </c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>
        <v>976721.21</v>
      </c>
      <c r="C33" s="13">
        <v>1996692.19</v>
      </c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147358</v>
      </c>
      <c r="C38" s="13">
        <f>SUM(C39:C42)</f>
        <v>147358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147358</v>
      </c>
      <c r="C39" s="13">
        <v>147358</v>
      </c>
      <c r="D39" s="9" t="s">
        <v>73</v>
      </c>
      <c r="E39" s="13">
        <f>SUM(E40:E42)</f>
        <v>78834.990000000005</v>
      </c>
      <c r="F39" s="13">
        <f>SUM(F40:F42)</f>
        <v>18222.990000000002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78834.990000000005</v>
      </c>
      <c r="F42" s="13">
        <v>18222.990000000002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87795269.279999986</v>
      </c>
      <c r="C44" s="11">
        <f>C6+C14+C22+C28+C34+C35+C38</f>
        <v>96129253.510000005</v>
      </c>
      <c r="D44" s="12" t="s">
        <v>81</v>
      </c>
      <c r="E44" s="11">
        <f>E6+E16+E20+E23+E24+E28+E35+E39</f>
        <v>12446455.199999999</v>
      </c>
      <c r="F44" s="11">
        <f>F6+F16+F20+F23+F24+F28+F35+F39</f>
        <v>49754681.470000006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327247374.69999999</v>
      </c>
      <c r="C49" s="13">
        <v>324808597.85000002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178281422.25</v>
      </c>
      <c r="C50" s="13">
        <v>176826343.06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-115618703.47</v>
      </c>
      <c r="C52" s="13">
        <v>-115618703.47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12446455.199999999</v>
      </c>
      <c r="F56" s="11">
        <f>F54+F44</f>
        <v>49754681.470000006</v>
      </c>
    </row>
    <row r="57" spans="1:6" x14ac:dyDescent="0.2">
      <c r="A57" s="16" t="s">
        <v>101</v>
      </c>
      <c r="B57" s="11">
        <f>SUM(B47:B55)</f>
        <v>389910093.48000002</v>
      </c>
      <c r="C57" s="11">
        <f>SUM(C47:C55)</f>
        <v>386016237.44000006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477705362.75999999</v>
      </c>
      <c r="C59" s="11">
        <f>C44+C57</f>
        <v>482145490.95000005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441358240.42000002</v>
      </c>
      <c r="F60" s="13">
        <f>SUM(F61:F63)</f>
        <v>430589235.81</v>
      </c>
    </row>
    <row r="61" spans="1:6" x14ac:dyDescent="0.2">
      <c r="A61" s="17"/>
      <c r="B61" s="13"/>
      <c r="C61" s="13"/>
      <c r="D61" s="9" t="s">
        <v>105</v>
      </c>
      <c r="E61" s="13">
        <v>441176224.31999999</v>
      </c>
      <c r="F61" s="13">
        <v>430407219.70999998</v>
      </c>
    </row>
    <row r="62" spans="1:6" x14ac:dyDescent="0.2">
      <c r="A62" s="17"/>
      <c r="B62" s="13"/>
      <c r="C62" s="13"/>
      <c r="D62" s="9" t="s">
        <v>106</v>
      </c>
      <c r="E62" s="13">
        <v>182016.1</v>
      </c>
      <c r="F62" s="13">
        <v>182016.1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-23900667.199999999</v>
      </c>
      <c r="F65" s="13">
        <f>SUM(F66:F70)</f>
        <v>1801578.330000001</v>
      </c>
    </row>
    <row r="66" spans="1:6" x14ac:dyDescent="0.2">
      <c r="A66" s="17"/>
      <c r="B66" s="13"/>
      <c r="C66" s="13"/>
      <c r="D66" s="9" t="s">
        <v>109</v>
      </c>
      <c r="E66" s="13">
        <v>-3298858</v>
      </c>
      <c r="F66" s="13">
        <v>-9403282.4299999997</v>
      </c>
    </row>
    <row r="67" spans="1:6" x14ac:dyDescent="0.2">
      <c r="A67" s="17"/>
      <c r="B67" s="13"/>
      <c r="C67" s="13"/>
      <c r="D67" s="9" t="s">
        <v>110</v>
      </c>
      <c r="E67" s="13">
        <v>-18398567.32</v>
      </c>
      <c r="F67" s="13">
        <v>9001618.8800000008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-2203241.88</v>
      </c>
      <c r="F69" s="13">
        <v>2203241.88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E60-E65-E72</f>
        <v>465258907.62</v>
      </c>
      <c r="F76" s="11">
        <f>F60+F65+F72</f>
        <v>432390814.13999999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477705362.81999999</v>
      </c>
      <c r="F78" s="11">
        <f>F56+F76</f>
        <v>482145495.61000001</v>
      </c>
    </row>
    <row r="79" spans="1:6" x14ac:dyDescent="0.2">
      <c r="A79" s="19"/>
      <c r="B79" s="20"/>
      <c r="C79" s="20"/>
      <c r="D79" s="21"/>
      <c r="E79" s="20"/>
      <c r="F79" s="20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dcterms:created xsi:type="dcterms:W3CDTF">2017-10-19T16:04:54Z</dcterms:created>
  <dcterms:modified xsi:type="dcterms:W3CDTF">2017-10-19T16:05:33Z</dcterms:modified>
</cp:coreProperties>
</file>