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5\1ER TRIMESTRE 2015\"/>
    </mc:Choice>
  </mc:AlternateContent>
  <bookViews>
    <workbookView xWindow="0" yWindow="0" windowWidth="24000" windowHeight="91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1" i="1" l="1"/>
  <c r="D510" i="1" s="1"/>
  <c r="D482" i="1"/>
  <c r="D468" i="1"/>
  <c r="D461" i="1"/>
  <c r="D474" i="1" s="1"/>
  <c r="B442" i="1"/>
  <c r="B440" i="1"/>
  <c r="D403" i="1"/>
  <c r="C403" i="1"/>
  <c r="B403" i="1"/>
  <c r="D374" i="1"/>
  <c r="C374" i="1"/>
  <c r="B374" i="1"/>
  <c r="D347" i="1"/>
  <c r="C347" i="1"/>
  <c r="B347" i="1"/>
  <c r="B280" i="1"/>
  <c r="B259" i="1"/>
  <c r="B243" i="1"/>
  <c r="B171" i="1"/>
  <c r="E122" i="1"/>
  <c r="D122" i="1"/>
  <c r="C122" i="1"/>
  <c r="B122" i="1"/>
  <c r="D87" i="1"/>
  <c r="C87" i="1"/>
  <c r="B87" i="1"/>
  <c r="D79" i="1"/>
  <c r="C79" i="1"/>
  <c r="B79" i="1"/>
</calcChain>
</file>

<file path=xl/sharedStrings.xml><?xml version="1.0" encoding="utf-8"?>
<sst xmlns="http://schemas.openxmlformats.org/spreadsheetml/2006/main" count="468" uniqueCount="414">
  <si>
    <t>Notas a los Estados Financieros</t>
  </si>
  <si>
    <t>Al 31 de Marzo del 2015</t>
  </si>
  <si>
    <t>Ente Público:</t>
  </si>
  <si>
    <t>Instituto Tecnológico Superior de Irapuato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</si>
  <si>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</si>
  <si>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</si>
  <si>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</si>
  <si>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</si>
  <si>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</si>
  <si>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</si>
  <si>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</si>
  <si>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</si>
  <si>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</si>
  <si>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</si>
  <si>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</si>
  <si>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</si>
  <si>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</si>
  <si>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</si>
  <si>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</si>
  <si>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</si>
  <si>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</si>
  <si>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</si>
  <si>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</si>
  <si>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</si>
  <si>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1122102001  C. X C. VTA. B. Y S.</t>
  </si>
  <si>
    <t>1122602001  CXC ENT FED Y M</t>
  </si>
  <si>
    <t>1122602002  CXC ENT FEDERACIÓN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</si>
  <si>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</si>
  <si>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</si>
  <si>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</si>
  <si>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</si>
  <si>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</si>
  <si>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</si>
  <si>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</si>
  <si>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</si>
  <si>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</si>
  <si>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</si>
  <si>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</si>
  <si>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1141001003  ALMACEN DE BIENS MU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</si>
  <si>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</si>
  <si>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</si>
  <si>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</si>
  <si>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</si>
  <si>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</si>
  <si>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</si>
  <si>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</si>
  <si>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</si>
  <si>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</si>
  <si>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</si>
  <si>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</si>
  <si>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</si>
  <si>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</si>
  <si>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</si>
  <si>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</si>
  <si>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</si>
  <si>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</si>
  <si>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</si>
  <si>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</si>
  <si>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</si>
  <si>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</si>
  <si>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</si>
  <si>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</si>
  <si>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</si>
  <si>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</si>
  <si>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1240xxxxxx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</si>
  <si>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</si>
  <si>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</si>
  <si>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</si>
  <si>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</si>
  <si>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</si>
  <si>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</si>
  <si>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</si>
  <si>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</si>
  <si>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</si>
  <si>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</si>
  <si>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</si>
  <si>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</si>
  <si>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</si>
  <si>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</si>
  <si>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</si>
  <si>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</si>
  <si>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</si>
  <si>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1244954901  OTROS EQUIPOS DE TRANSPORTES 2010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</si>
  <si>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</si>
  <si>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</si>
  <si>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</si>
  <si>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</si>
  <si>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</si>
  <si>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</si>
  <si>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</si>
  <si>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</si>
  <si>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</si>
  <si>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</si>
  <si>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</si>
  <si>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</si>
  <si>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</si>
  <si>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</si>
  <si>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</si>
  <si>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</si>
  <si>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1260xxxxxx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</si>
  <si>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</si>
  <si>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</si>
  <si>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</si>
  <si>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</si>
  <si>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</si>
  <si>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</si>
  <si>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</si>
  <si>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</si>
  <si>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</si>
  <si>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</si>
  <si>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</si>
  <si>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</si>
  <si>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</si>
  <si>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</si>
  <si>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</si>
  <si>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</si>
  <si>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</si>
  <si>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</si>
  <si>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</si>
  <si>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</si>
  <si>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</si>
  <si>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</si>
  <si>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</si>
  <si>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</si>
  <si>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</si>
  <si>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</si>
  <si>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</si>
  <si>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</si>
  <si>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</si>
  <si>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</si>
  <si>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</si>
  <si>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</si>
  <si>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</si>
  <si>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</si>
  <si>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</si>
  <si>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</si>
  <si>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</si>
  <si>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</si>
  <si>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</si>
  <si>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</si>
  <si>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</si>
  <si>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</si>
  <si>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</si>
  <si>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</si>
  <si>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</si>
  <si>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</si>
  <si>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</si>
  <si>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</si>
  <si>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</si>
  <si>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</si>
  <si>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</si>
  <si>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</si>
  <si>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</si>
  <si>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</si>
  <si>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</si>
  <si>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</si>
  <si>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</si>
  <si>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</si>
  <si>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</si>
  <si>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</si>
  <si>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</si>
  <si>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</si>
  <si>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</si>
  <si>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</si>
  <si>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</si>
  <si>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</si>
  <si>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</si>
  <si>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</si>
  <si>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</si>
  <si>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</si>
  <si>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</si>
  <si>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2161001001  DEPOSITOS EN GARANTÍA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</si>
  <si>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</si>
  <si>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</si>
  <si>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</si>
  <si>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</si>
  <si>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</si>
  <si>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</si>
  <si>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</si>
  <si>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</si>
  <si>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</si>
  <si>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</si>
  <si>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4151510253  P. RTA. DE CAFE.</t>
  </si>
  <si>
    <t>4151510261  RENTA DE ESPACIOS DIVERSOS</t>
  </si>
  <si>
    <t>4159510710  REEXPEDICIÓN DE CREDENCIAL</t>
  </si>
  <si>
    <t>4159510715  GESTORIA DE TITULACION</t>
  </si>
  <si>
    <t>4159510717  GESTORIA DE CEDULA PROFESIONAL</t>
  </si>
  <si>
    <t>4159510805  POR CONCEPTO DE CURSOS DE IDIOMAS</t>
  </si>
  <si>
    <t>4159510820  POR CONCEPTO DE CURSOS OTROS</t>
  </si>
  <si>
    <t>4159510902  EXAMENES DE ADMISIÓN</t>
  </si>
  <si>
    <t>4159510903  EXAMENES DE INGLÉS</t>
  </si>
  <si>
    <t>4159511104  OTROS PRODUCTOS</t>
  </si>
  <si>
    <t>4159511105  ELABORACION DE PROYECTOS</t>
  </si>
  <si>
    <t>4163610031  INDEMNIZACIONES (REC</t>
  </si>
  <si>
    <t>4169610004  PROYECTOS DE INVESTIGACION</t>
  </si>
  <si>
    <t>4169610005  APORTACIONES</t>
  </si>
  <si>
    <t>4169610012  INFRACCIONES Y MULTAS</t>
  </si>
  <si>
    <t>4200xxxxxx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</si>
  <si>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</si>
  <si>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</si>
  <si>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</si>
  <si>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</si>
  <si>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</si>
  <si>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</si>
  <si>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</si>
  <si>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</si>
  <si>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</si>
  <si>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</si>
  <si>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</si>
  <si>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</si>
  <si>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</si>
  <si>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</si>
  <si>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</si>
  <si>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</si>
  <si>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</si>
  <si>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</si>
  <si>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</si>
  <si>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</si>
  <si>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</si>
  <si>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</si>
  <si>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</si>
  <si>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</si>
  <si>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</si>
  <si>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</si>
  <si>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</si>
  <si>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</si>
  <si>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</si>
  <si>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</si>
  <si>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</si>
  <si>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</si>
  <si>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</si>
  <si>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</si>
  <si>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</si>
  <si>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</si>
  <si>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</si>
  <si>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</si>
  <si>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</si>
  <si>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</si>
  <si>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5125255000  MAT., A. Y S. LAB.</t>
  </si>
  <si>
    <t>5125256000  FIB. SINTET. HULE</t>
  </si>
  <si>
    <t>5126261000  COMB., LUBRICA.</t>
  </si>
  <si>
    <t>5127271000  VESTUARIOS Y UNIFORMES</t>
  </si>
  <si>
    <t>5129291000  HERRAMIENTAS MENORES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</si>
  <si>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</si>
  <si>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</si>
  <si>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</si>
  <si>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</si>
  <si>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</si>
  <si>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</si>
  <si>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</si>
  <si>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</si>
  <si>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5132326000  AR. MAQ. O.E. Y H.</t>
  </si>
  <si>
    <t>5133333000  S. C. A. P.T. INFO.</t>
  </si>
  <si>
    <t>5133334000  CAPACITACIÓN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</si>
  <si>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</si>
  <si>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</si>
  <si>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</si>
  <si>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</si>
  <si>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5135351000  C. Y MTO. M.I.</t>
  </si>
  <si>
    <t>5135355000  R. Y MTO. EQ. T.</t>
  </si>
  <si>
    <t>5135357000  I., R. Y M.M. OEH</t>
  </si>
  <si>
    <t>5135358000  S. LIMPIEZA Y M.D.</t>
  </si>
  <si>
    <t>5135359000  S. JARDIN. Y FUM.</t>
  </si>
  <si>
    <t>5137371000  PASAJES AEREOS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</si>
  <si>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</si>
  <si>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</si>
  <si>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</si>
  <si>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</si>
  <si>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</si>
  <si>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</si>
  <si>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</si>
  <si>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</si>
  <si>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</si>
  <si>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</si>
  <si>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</si>
  <si>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</si>
  <si>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</si>
  <si>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3110xxxxxx</t>
  </si>
  <si>
    <t>3110000002  BAJA DE ACTIVO FIJO</t>
  </si>
  <si>
    <t>3110000004  PATRIMONIO NETO ACUMULADO</t>
  </si>
  <si>
    <t>3110915000  ESTATAL BIENES MUEB</t>
  </si>
  <si>
    <t>3110916000  ESTATAL OBRA PÚBLICA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</si>
  <si>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</si>
  <si>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</si>
  <si>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</si>
  <si>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</si>
  <si>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</si>
  <si>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</si>
  <si>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</si>
  <si>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</si>
  <si>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</si>
  <si>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</si>
  <si>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</si>
  <si>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</si>
  <si>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</si>
  <si>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</si>
  <si>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</si>
  <si>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</si>
  <si>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</si>
  <si>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</si>
  <si>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3210xxxxxx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</si>
  <si>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</si>
  <si>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</si>
  <si>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</si>
  <si>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</si>
  <si>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</si>
  <si>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</si>
  <si>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</si>
  <si>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</si>
  <si>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</si>
  <si>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</si>
  <si>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</si>
  <si>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</si>
  <si>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</si>
  <si>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</si>
  <si>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</si>
  <si>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</si>
  <si>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</si>
  <si>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</si>
  <si>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</si>
  <si>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</si>
  <si>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3243000001  RESERVA DE PATRIMONIO</t>
  </si>
  <si>
    <t>3243000002  RESERVA POR CONTINGENCIA</t>
  </si>
  <si>
    <t>IV) NOTAS AL ESTADO DE FLUJO DE EFECTIVO</t>
  </si>
  <si>
    <t>EFE-01 FLUJO DE EFECTIVO</t>
  </si>
  <si>
    <t>1110xxxxxx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</si>
  <si>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</si>
  <si>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</si>
  <si>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</si>
  <si>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</si>
  <si>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</si>
  <si>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</si>
  <si>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</si>
  <si>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</si>
  <si>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</si>
  <si>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</si>
  <si>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</si>
  <si>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</si>
  <si>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</si>
  <si>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</si>
  <si>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</si>
  <si>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</si>
  <si>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1112102018  BANCOMER 0193416445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</si>
  <si>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</si>
  <si>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</si>
  <si>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</si>
  <si>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</si>
  <si>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</si>
  <si>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</si>
  <si>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</si>
  <si>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</si>
  <si>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</si>
  <si>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</si>
  <si>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1112107001  Santander-Serfin 6550180681-1</t>
  </si>
  <si>
    <t>1112107002  Santander-Serfin 92-00040338-0</t>
  </si>
  <si>
    <t>1112107003  Santander-Serfin 655018813916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</si>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</sst>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1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5" fillId="3" borderId="0" xfId="0" applyNumberFormat="1" applyFont="1" applyFill="1" applyBorder="1" applyAlignment="1" applyProtection="1">
      <protection locked="0"/>
    </xf>
    <xf numFmtId="4" fontId="6" fillId="3" borderId="0" xfId="0" applyNumberFormat="1" applyFont="1" applyFill="1" applyBorder="1"/>
    <xf numFmtId="0" fontId="7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4" fontId="3" fillId="3" borderId="0" xfId="0" applyNumberFormat="1" applyFont="1" applyFill="1"/>
    <xf numFmtId="0" fontId="10" fillId="3" borderId="0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11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2" fillId="3" borderId="4" xfId="0" applyNumberFormat="1" applyFont="1" applyFill="1" applyBorder="1"/>
    <xf numFmtId="4" fontId="12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2" fillId="3" borderId="5" xfId="0" applyNumberFormat="1" applyFont="1" applyFill="1" applyBorder="1"/>
    <xf numFmtId="4" fontId="12" fillId="3" borderId="5" xfId="0" applyNumberFormat="1" applyFont="1" applyFill="1" applyBorder="1"/>
    <xf numFmtId="164" fontId="13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2" fillId="3" borderId="6" xfId="0" applyNumberFormat="1" applyFont="1" applyFill="1" applyBorder="1"/>
    <xf numFmtId="4" fontId="12" fillId="3" borderId="6" xfId="0" applyNumberFormat="1" applyFont="1" applyFill="1" applyBorder="1"/>
    <xf numFmtId="0" fontId="14" fillId="3" borderId="0" xfId="0" applyFont="1" applyFill="1" applyBorder="1"/>
    <xf numFmtId="164" fontId="11" fillId="3" borderId="5" xfId="0" applyNumberFormat="1" applyFont="1" applyFill="1" applyBorder="1"/>
    <xf numFmtId="4" fontId="11" fillId="3" borderId="5" xfId="0" applyNumberFormat="1" applyFont="1" applyFill="1" applyBorder="1"/>
    <xf numFmtId="164" fontId="3" fillId="3" borderId="5" xfId="0" applyNumberFormat="1" applyFont="1" applyFill="1" applyBorder="1"/>
    <xf numFmtId="4" fontId="3" fillId="3" borderId="5" xfId="0" applyNumberFormat="1" applyFont="1" applyFill="1" applyBorder="1"/>
    <xf numFmtId="164" fontId="3" fillId="3" borderId="6" xfId="0" applyNumberFormat="1" applyFont="1" applyFill="1" applyBorder="1"/>
    <xf numFmtId="4" fontId="3" fillId="3" borderId="6" xfId="0" applyNumberFormat="1" applyFont="1" applyFill="1" applyBorder="1"/>
    <xf numFmtId="0" fontId="11" fillId="3" borderId="0" xfId="0" applyFont="1" applyFill="1"/>
    <xf numFmtId="164" fontId="13" fillId="3" borderId="4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" fontId="12" fillId="3" borderId="0" xfId="0" applyNumberFormat="1" applyFont="1" applyFill="1" applyBorder="1"/>
    <xf numFmtId="164" fontId="12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2" fillId="3" borderId="2" xfId="0" applyNumberFormat="1" applyFont="1" applyFill="1" applyBorder="1"/>
    <xf numFmtId="4" fontId="12" fillId="3" borderId="2" xfId="0" applyNumberFormat="1" applyFont="1" applyFill="1" applyBorder="1"/>
    <xf numFmtId="164" fontId="12" fillId="3" borderId="10" xfId="0" applyNumberFormat="1" applyFont="1" applyFill="1" applyBorder="1"/>
    <xf numFmtId="164" fontId="2" fillId="3" borderId="0" xfId="0" applyNumberFormat="1" applyFont="1" applyFill="1" applyBorder="1"/>
    <xf numFmtId="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" fontId="2" fillId="3" borderId="3" xfId="0" applyNumberFormat="1" applyFont="1" applyFill="1" applyBorder="1"/>
    <xf numFmtId="165" fontId="11" fillId="3" borderId="4" xfId="0" applyNumberFormat="1" applyFont="1" applyFill="1" applyBorder="1"/>
    <xf numFmtId="4" fontId="11" fillId="3" borderId="4" xfId="0" applyNumberFormat="1" applyFont="1" applyFill="1" applyBorder="1"/>
    <xf numFmtId="164" fontId="3" fillId="3" borderId="4" xfId="0" applyNumberFormat="1" applyFont="1" applyFill="1" applyBorder="1"/>
    <xf numFmtId="165" fontId="3" fillId="3" borderId="5" xfId="0" applyNumberFormat="1" applyFont="1" applyFill="1" applyBorder="1"/>
    <xf numFmtId="165" fontId="11" fillId="3" borderId="5" xfId="0" applyNumberFormat="1" applyFont="1" applyFill="1" applyBorder="1"/>
    <xf numFmtId="0" fontId="11" fillId="2" borderId="4" xfId="1" applyFont="1" applyFill="1" applyBorder="1" applyAlignment="1">
      <alignment horizontal="left" vertical="center" wrapText="1"/>
    </xf>
    <xf numFmtId="4" fontId="11" fillId="2" borderId="4" xfId="2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2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164" fontId="11" fillId="3" borderId="4" xfId="0" applyNumberFormat="1" applyFont="1" applyFill="1" applyBorder="1"/>
    <xf numFmtId="4" fontId="3" fillId="3" borderId="4" xfId="0" applyNumberFormat="1" applyFont="1" applyFill="1" applyBorder="1"/>
    <xf numFmtId="49" fontId="2" fillId="3" borderId="12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3" xfId="2" applyNumberFormat="1" applyFont="1" applyFill="1" applyBorder="1" applyAlignment="1">
      <alignment wrapText="1"/>
    </xf>
    <xf numFmtId="4" fontId="3" fillId="0" borderId="4" xfId="2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" fontId="3" fillId="0" borderId="0" xfId="2" applyNumberFormat="1" applyFont="1" applyFill="1" applyBorder="1" applyAlignment="1">
      <alignment wrapText="1"/>
    </xf>
    <xf numFmtId="4" fontId="3" fillId="0" borderId="5" xfId="2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2" applyNumberFormat="1" applyFont="1" applyFill="1" applyBorder="1" applyAlignment="1">
      <alignment wrapText="1"/>
    </xf>
    <xf numFmtId="4" fontId="3" fillId="0" borderId="6" xfId="2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" fontId="0" fillId="3" borderId="4" xfId="0" applyNumberFormat="1" applyFill="1" applyBorder="1"/>
    <xf numFmtId="164" fontId="0" fillId="3" borderId="5" xfId="0" applyNumberFormat="1" applyFill="1" applyBorder="1"/>
    <xf numFmtId="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4" fontId="4" fillId="3" borderId="6" xfId="0" applyNumberFormat="1" applyFont="1" applyFill="1" applyBorder="1"/>
    <xf numFmtId="0" fontId="11" fillId="2" borderId="3" xfId="1" applyFont="1" applyFill="1" applyBorder="1" applyAlignment="1">
      <alignment horizontal="left" vertical="center" wrapText="1"/>
    </xf>
    <xf numFmtId="4" fontId="11" fillId="2" borderId="3" xfId="2" applyNumberFormat="1" applyFont="1" applyFill="1" applyBorder="1" applyAlignment="1">
      <alignment horizontal="center" vertical="center" wrapText="1"/>
    </xf>
    <xf numFmtId="166" fontId="3" fillId="3" borderId="0" xfId="0" applyNumberFormat="1" applyFont="1" applyFill="1" applyBorder="1"/>
    <xf numFmtId="164" fontId="4" fillId="3" borderId="0" xfId="0" applyNumberFormat="1" applyFont="1" applyFill="1" applyBorder="1"/>
    <xf numFmtId="0" fontId="11" fillId="2" borderId="4" xfId="1" applyFont="1" applyFill="1" applyBorder="1" applyAlignment="1">
      <alignment horizontal="center" vertical="center" wrapText="1"/>
    </xf>
    <xf numFmtId="164" fontId="0" fillId="3" borderId="8" xfId="0" applyNumberFormat="1" applyFill="1" applyBorder="1"/>
    <xf numFmtId="164" fontId="0" fillId="3" borderId="6" xfId="0" applyNumberFormat="1" applyFill="1" applyBorder="1"/>
    <xf numFmtId="4" fontId="0" fillId="3" borderId="6" xfId="0" applyNumberFormat="1" applyFill="1" applyBorder="1"/>
    <xf numFmtId="164" fontId="0" fillId="3" borderId="10" xfId="0" applyNumberFormat="1" applyFill="1" applyBorder="1"/>
    <xf numFmtId="0" fontId="0" fillId="3" borderId="0" xfId="0" applyFill="1"/>
    <xf numFmtId="4" fontId="0" fillId="3" borderId="0" xfId="0" applyNumberFormat="1" applyFill="1"/>
    <xf numFmtId="0" fontId="11" fillId="2" borderId="3" xfId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/>
    <xf numFmtId="4" fontId="1" fillId="3" borderId="4" xfId="0" applyNumberFormat="1" applyFont="1" applyFill="1" applyBorder="1"/>
    <xf numFmtId="49" fontId="17" fillId="3" borderId="6" xfId="0" applyNumberFormat="1" applyFont="1" applyFill="1" applyBorder="1" applyAlignment="1">
      <alignment horizontal="left"/>
    </xf>
    <xf numFmtId="164" fontId="0" fillId="3" borderId="14" xfId="0" applyNumberFormat="1" applyFill="1" applyBorder="1"/>
    <xf numFmtId="4" fontId="0" fillId="3" borderId="0" xfId="0" applyNumberFormat="1" applyFill="1" applyBorder="1"/>
    <xf numFmtId="49" fontId="17" fillId="3" borderId="5" xfId="0" applyNumberFormat="1" applyFont="1" applyFill="1" applyBorder="1" applyAlignment="1">
      <alignment horizontal="left"/>
    </xf>
    <xf numFmtId="0" fontId="6" fillId="0" borderId="0" xfId="0" applyFont="1"/>
    <xf numFmtId="4" fontId="6" fillId="0" borderId="0" xfId="0" applyNumberFormat="1" applyFont="1"/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6" fillId="3" borderId="0" xfId="0" applyFont="1" applyFill="1"/>
    <xf numFmtId="4" fontId="18" fillId="2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/>
    <xf numFmtId="0" fontId="18" fillId="0" borderId="3" xfId="0" applyFont="1" applyBorder="1" applyAlignment="1">
      <alignment vertical="center" wrapText="1"/>
    </xf>
    <xf numFmtId="0" fontId="6" fillId="0" borderId="3" xfId="0" applyFont="1" applyBorder="1"/>
    <xf numFmtId="4" fontId="19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4" fontId="19" fillId="3" borderId="0" xfId="0" applyNumberFormat="1" applyFont="1" applyFill="1" applyAlignment="1">
      <alignment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indent="1"/>
    </xf>
    <xf numFmtId="4" fontId="19" fillId="3" borderId="0" xfId="0" applyNumberFormat="1" applyFont="1" applyFill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4" fontId="18" fillId="0" borderId="3" xfId="0" applyNumberFormat="1" applyFont="1" applyBorder="1" applyAlignment="1">
      <alignment horizontal="center" vertical="center"/>
    </xf>
    <xf numFmtId="4" fontId="6" fillId="3" borderId="0" xfId="0" applyNumberFormat="1" applyFont="1" applyFill="1" applyAlignment="1">
      <alignment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8" fillId="2" borderId="3" xfId="0" applyFont="1" applyFill="1" applyBorder="1" applyAlignment="1">
      <alignment vertical="center"/>
    </xf>
    <xf numFmtId="165" fontId="0" fillId="3" borderId="14" xfId="0" applyNumberFormat="1" applyFill="1" applyBorder="1"/>
    <xf numFmtId="4" fontId="0" fillId="3" borderId="14" xfId="0" applyNumberFormat="1" applyFill="1" applyBorder="1"/>
    <xf numFmtId="165" fontId="0" fillId="3" borderId="8" xfId="0" applyNumberFormat="1" applyFill="1" applyBorder="1"/>
    <xf numFmtId="4" fontId="0" fillId="3" borderId="8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4" fontId="4" fillId="3" borderId="10" xfId="0" applyNumberFormat="1" applyFont="1" applyFill="1" applyBorder="1"/>
    <xf numFmtId="0" fontId="5" fillId="3" borderId="0" xfId="0" applyFont="1" applyFill="1" applyBorder="1" applyAlignment="1">
      <alignment horizontal="left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42</xdr:row>
      <xdr:rowOff>123825</xdr:rowOff>
    </xdr:from>
    <xdr:ext cx="1750287" cy="468013"/>
    <xdr:sp macro="" textlink="">
      <xdr:nvSpPr>
        <xdr:cNvPr id="2" name="12 Rectángulo"/>
        <xdr:cNvSpPr/>
      </xdr:nvSpPr>
      <xdr:spPr>
        <a:xfrm>
          <a:off x="3952875" y="7277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314325</xdr:colOff>
      <xdr:row>61</xdr:row>
      <xdr:rowOff>104775</xdr:rowOff>
    </xdr:from>
    <xdr:ext cx="1750287" cy="468013"/>
    <xdr:sp macro="" textlink="">
      <xdr:nvSpPr>
        <xdr:cNvPr id="3" name="12 Rectángulo"/>
        <xdr:cNvSpPr/>
      </xdr:nvSpPr>
      <xdr:spPr>
        <a:xfrm>
          <a:off x="3990975" y="10991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67</xdr:row>
      <xdr:rowOff>285750</xdr:rowOff>
    </xdr:from>
    <xdr:ext cx="1750287" cy="468013"/>
    <xdr:sp macro="" textlink="">
      <xdr:nvSpPr>
        <xdr:cNvPr id="4" name="12 Rectángulo"/>
        <xdr:cNvSpPr/>
      </xdr:nvSpPr>
      <xdr:spPr>
        <a:xfrm>
          <a:off x="3924300" y="12182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144</xdr:row>
      <xdr:rowOff>85725</xdr:rowOff>
    </xdr:from>
    <xdr:ext cx="1750287" cy="468013"/>
    <xdr:sp macro="" textlink="">
      <xdr:nvSpPr>
        <xdr:cNvPr id="5" name="12 Rectángulo"/>
        <xdr:cNvSpPr/>
      </xdr:nvSpPr>
      <xdr:spPr>
        <a:xfrm>
          <a:off x="3924300" y="23479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1905000</xdr:colOff>
      <xdr:row>153</xdr:row>
      <xdr:rowOff>38100</xdr:rowOff>
    </xdr:from>
    <xdr:ext cx="1750287" cy="468013"/>
    <xdr:sp macro="" textlink="">
      <xdr:nvSpPr>
        <xdr:cNvPr id="6" name="12 Rectángulo"/>
        <xdr:cNvSpPr/>
      </xdr:nvSpPr>
      <xdr:spPr>
        <a:xfrm>
          <a:off x="1905000" y="24917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1838325</xdr:colOff>
      <xdr:row>160</xdr:row>
      <xdr:rowOff>28575</xdr:rowOff>
    </xdr:from>
    <xdr:ext cx="1750287" cy="468013"/>
    <xdr:sp macro="" textlink="">
      <xdr:nvSpPr>
        <xdr:cNvPr id="7" name="12 Rectángulo"/>
        <xdr:cNvSpPr/>
      </xdr:nvSpPr>
      <xdr:spPr>
        <a:xfrm>
          <a:off x="1838325" y="260508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47625</xdr:rowOff>
    </xdr:from>
    <xdr:to>
      <xdr:col>0</xdr:col>
      <xdr:colOff>1076325</xdr:colOff>
      <xdr:row>2</xdr:row>
      <xdr:rowOff>323850</xdr:rowOff>
    </xdr:to>
    <xdr:pic>
      <xdr:nvPicPr>
        <xdr:cNvPr id="8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190500" y="47625"/>
          <a:ext cx="8858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"/>
  <sheetViews>
    <sheetView tabSelected="1" topLeftCell="A509" workbookViewId="0">
      <selection activeCell="F541" sqref="F541"/>
    </sheetView>
  </sheetViews>
  <sheetFormatPr baseColWidth="10" defaultRowHeight="11.25" x14ac:dyDescent="0.2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17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 x14ac:dyDescent="0.2">
      <c r="A1" s="1"/>
      <c r="B1" s="2"/>
      <c r="C1" s="2"/>
      <c r="D1" s="2"/>
      <c r="E1" s="2"/>
      <c r="F1" s="3"/>
    </row>
    <row r="2" spans="1:6" ht="27" customHeight="1" x14ac:dyDescent="0.2">
      <c r="A2" s="5" t="s">
        <v>0</v>
      </c>
      <c r="B2" s="6"/>
      <c r="C2" s="6"/>
      <c r="D2" s="6"/>
      <c r="E2" s="6"/>
      <c r="F2" s="6"/>
    </row>
    <row r="3" spans="1:6" ht="27" customHeight="1" x14ac:dyDescent="0.2">
      <c r="A3" s="5" t="s">
        <v>1</v>
      </c>
      <c r="B3" s="6"/>
      <c r="C3" s="6"/>
      <c r="D3" s="6"/>
      <c r="E3" s="6"/>
      <c r="F3" s="6"/>
    </row>
    <row r="4" spans="1:6" ht="15" x14ac:dyDescent="0.25">
      <c r="A4" s="9"/>
      <c r="B4"/>
      <c r="C4" s="7"/>
      <c r="D4" s="8"/>
      <c r="E4" s="7"/>
    </row>
    <row r="5" spans="1:6" ht="12" customHeight="1" x14ac:dyDescent="0.2">
      <c r="A5" s="9" t="s">
        <v>2</v>
      </c>
      <c r="B5" s="10" t="s">
        <v>3</v>
      </c>
      <c r="C5" s="11"/>
      <c r="D5" s="12"/>
      <c r="E5" s="13"/>
    </row>
    <row r="6" spans="1:6" ht="12" customHeight="1" x14ac:dyDescent="0.2">
      <c r="A6" s="9"/>
      <c r="B6" s="10"/>
      <c r="C6" s="11"/>
      <c r="D6" s="12"/>
      <c r="E6" s="13"/>
    </row>
    <row r="7" spans="1:6" ht="12" customHeight="1" x14ac:dyDescent="0.2">
      <c r="A7" s="9"/>
      <c r="B7" s="10"/>
      <c r="C7" s="11"/>
      <c r="D7" s="12"/>
      <c r="E7" s="13"/>
    </row>
    <row r="8" spans="1:6" ht="12.75" customHeight="1" x14ac:dyDescent="0.2">
      <c r="A8" s="14" t="s">
        <v>4</v>
      </c>
      <c r="B8" s="14"/>
      <c r="C8" s="14"/>
      <c r="D8" s="14"/>
      <c r="E8" s="14"/>
    </row>
    <row r="9" spans="1:6" ht="12" customHeight="1" x14ac:dyDescent="0.2">
      <c r="A9" s="15"/>
      <c r="B9" s="10"/>
      <c r="C9" s="11"/>
      <c r="D9" s="12"/>
      <c r="E9" s="13"/>
    </row>
    <row r="10" spans="1:6" ht="12.75" customHeight="1" x14ac:dyDescent="0.2">
      <c r="A10" s="14" t="s">
        <v>5</v>
      </c>
      <c r="B10" s="14"/>
      <c r="C10" s="14"/>
      <c r="D10" s="14"/>
      <c r="E10" s="14"/>
    </row>
    <row r="11" spans="1:6" ht="15" customHeight="1" x14ac:dyDescent="0.2">
      <c r="A11" s="9"/>
      <c r="B11" s="9"/>
      <c r="C11" s="9"/>
      <c r="D11" s="9"/>
      <c r="E11" s="9"/>
    </row>
    <row r="12" spans="1:6" ht="15" customHeight="1" x14ac:dyDescent="0.2">
      <c r="A12" s="160" t="s">
        <v>6</v>
      </c>
      <c r="B12" s="9"/>
      <c r="C12" s="9"/>
      <c r="D12" s="9"/>
      <c r="E12" s="9"/>
    </row>
    <row r="13" spans="1:6" ht="12.75" x14ac:dyDescent="0.2">
      <c r="A13" s="14"/>
      <c r="B13" s="14"/>
      <c r="C13" s="14"/>
    </row>
    <row r="14" spans="1:6" ht="12" x14ac:dyDescent="0.2">
      <c r="A14" s="18" t="s">
        <v>7</v>
      </c>
      <c r="B14" s="19"/>
      <c r="C14" s="19"/>
      <c r="D14" s="20"/>
    </row>
    <row r="15" spans="1:6" x14ac:dyDescent="0.2">
      <c r="A15" s="21"/>
      <c r="B15" s="19"/>
      <c r="C15" s="19"/>
      <c r="D15" s="20"/>
    </row>
    <row r="16" spans="1:6" ht="20.25" customHeight="1" x14ac:dyDescent="0.2">
      <c r="A16" s="22" t="s">
        <v>8</v>
      </c>
      <c r="B16" s="23" t="s">
        <v>9</v>
      </c>
      <c r="C16" s="23" t="s">
        <v>10</v>
      </c>
      <c r="D16" s="24" t="s">
        <v>11</v>
      </c>
    </row>
    <row r="17" spans="1:4" x14ac:dyDescent="0.2">
      <c r="A17" s="25" t="s">
        <v>12</v>
      </c>
      <c r="B17" s="26"/>
      <c r="C17" s="26">
        <v>0</v>
      </c>
      <c r="D17" s="27">
        <v>0</v>
      </c>
    </row>
    <row r="18" spans="1:4" x14ac:dyDescent="0.2">
      <c r="A18" s="28"/>
      <c r="B18" s="29"/>
      <c r="C18" s="29">
        <v>0</v>
      </c>
      <c r="D18" s="30">
        <v>0</v>
      </c>
    </row>
    <row r="19" spans="1:4" x14ac:dyDescent="0.2">
      <c r="A19" s="28" t="s">
        <v>13</v>
      </c>
      <c r="B19" s="31">
        <v>31823719.640000001</v>
      </c>
      <c r="C19" s="29">
        <v>0</v>
      </c>
      <c r="D19" s="30">
        <v>0</v>
      </c>
    </row>
    <row r="20" spans="1:4" x14ac:dyDescent="0.2">
      <c r="A20" s="28" t="s">
        <v>14</v>
      </c>
      <c r="B20" s="29">
        <v>899041.69</v>
      </c>
      <c r="C20" s="29"/>
      <c r="D20" s="30"/>
    </row>
    <row r="21" spans="1:4" x14ac:dyDescent="0.2">
      <c r="A21" s="28" t="s">
        <v>15</v>
      </c>
      <c r="B21" s="29">
        <v>5209218.32</v>
      </c>
      <c r="C21" s="29"/>
      <c r="D21" s="30"/>
    </row>
    <row r="22" spans="1:4" x14ac:dyDescent="0.2">
      <c r="A22" s="28" t="s">
        <v>16</v>
      </c>
      <c r="B22" s="29">
        <v>22454456.690000001</v>
      </c>
      <c r="C22" s="29"/>
      <c r="D22" s="30"/>
    </row>
    <row r="23" spans="1:4" x14ac:dyDescent="0.2">
      <c r="A23" s="28" t="s">
        <v>17</v>
      </c>
      <c r="B23" s="29">
        <v>3261002.94</v>
      </c>
      <c r="C23" s="29"/>
      <c r="D23" s="30"/>
    </row>
    <row r="24" spans="1:4" x14ac:dyDescent="0.2">
      <c r="A24" s="28"/>
      <c r="B24" s="29"/>
      <c r="C24" s="29">
        <v>0</v>
      </c>
      <c r="D24" s="30">
        <v>0</v>
      </c>
    </row>
    <row r="25" spans="1:4" x14ac:dyDescent="0.2">
      <c r="A25" s="32" t="s">
        <v>18</v>
      </c>
      <c r="B25" s="33"/>
      <c r="C25" s="33">
        <v>0</v>
      </c>
      <c r="D25" s="34">
        <v>0</v>
      </c>
    </row>
    <row r="26" spans="1:4" x14ac:dyDescent="0.2">
      <c r="A26" s="21"/>
      <c r="B26" s="19"/>
      <c r="C26" s="19"/>
      <c r="D26" s="20"/>
    </row>
    <row r="27" spans="1:4" x14ac:dyDescent="0.2">
      <c r="A27" s="21"/>
      <c r="B27" s="19"/>
      <c r="C27" s="19"/>
      <c r="D27" s="20"/>
    </row>
    <row r="28" spans="1:4" x14ac:dyDescent="0.2">
      <c r="A28" s="21"/>
      <c r="B28" s="19"/>
      <c r="C28" s="19"/>
      <c r="D28" s="20"/>
    </row>
    <row r="29" spans="1:4" ht="12" x14ac:dyDescent="0.2">
      <c r="A29" s="18" t="s">
        <v>19</v>
      </c>
      <c r="B29" s="35"/>
      <c r="C29" s="19"/>
      <c r="D29" s="20"/>
    </row>
    <row r="31" spans="1:4" ht="18.75" customHeight="1" x14ac:dyDescent="0.2">
      <c r="A31" s="22" t="s">
        <v>20</v>
      </c>
      <c r="B31" s="23" t="s">
        <v>9</v>
      </c>
      <c r="C31" s="23" t="s">
        <v>21</v>
      </c>
      <c r="D31" s="24" t="s">
        <v>22</v>
      </c>
    </row>
    <row r="32" spans="1:4" x14ac:dyDescent="0.2">
      <c r="A32" s="28" t="s">
        <v>23</v>
      </c>
      <c r="B32" s="36">
        <v>27417139.109999999</v>
      </c>
      <c r="C32" s="36">
        <v>38789502.130000003</v>
      </c>
      <c r="D32" s="37">
        <v>17403553.940000001</v>
      </c>
    </row>
    <row r="33" spans="1:5" x14ac:dyDescent="0.2">
      <c r="A33" s="28" t="s">
        <v>24</v>
      </c>
      <c r="B33" s="38">
        <v>1089491.67</v>
      </c>
      <c r="C33" s="38">
        <v>1332774.98</v>
      </c>
      <c r="D33" s="39">
        <v>732848.4</v>
      </c>
    </row>
    <row r="34" spans="1:5" x14ac:dyDescent="0.2">
      <c r="A34" s="28" t="s">
        <v>25</v>
      </c>
      <c r="B34" s="38">
        <v>22521435.440000001</v>
      </c>
      <c r="C34" s="38">
        <v>37456727.149999999</v>
      </c>
      <c r="D34" s="39">
        <v>16657469.9</v>
      </c>
    </row>
    <row r="35" spans="1:5" x14ac:dyDescent="0.2">
      <c r="A35" s="28" t="s">
        <v>26</v>
      </c>
      <c r="B35" s="38">
        <v>3806212</v>
      </c>
      <c r="C35" s="38">
        <v>0</v>
      </c>
      <c r="D35" s="39">
        <v>13235.64</v>
      </c>
    </row>
    <row r="36" spans="1:5" x14ac:dyDescent="0.2">
      <c r="A36" s="28"/>
      <c r="B36" s="38"/>
      <c r="C36" s="38"/>
      <c r="D36" s="39"/>
    </row>
    <row r="37" spans="1:5" ht="14.25" customHeight="1" x14ac:dyDescent="0.2">
      <c r="A37" s="28" t="s">
        <v>27</v>
      </c>
      <c r="B37" s="38"/>
      <c r="C37" s="38"/>
      <c r="D37" s="39"/>
    </row>
    <row r="38" spans="1:5" ht="14.25" customHeight="1" x14ac:dyDescent="0.2">
      <c r="A38" s="28"/>
      <c r="B38" s="38"/>
      <c r="C38" s="38"/>
      <c r="D38" s="39"/>
    </row>
    <row r="39" spans="1:5" ht="14.25" customHeight="1" x14ac:dyDescent="0.2">
      <c r="A39" s="32"/>
      <c r="B39" s="40"/>
      <c r="C39" s="40"/>
      <c r="D39" s="41"/>
    </row>
    <row r="40" spans="1:5" ht="14.25" customHeight="1" x14ac:dyDescent="0.2"/>
    <row r="41" spans="1:5" ht="14.25" customHeight="1" x14ac:dyDescent="0.2"/>
    <row r="42" spans="1:5" ht="23.25" customHeight="1" x14ac:dyDescent="0.2">
      <c r="A42" s="22" t="s">
        <v>28</v>
      </c>
      <c r="B42" s="23" t="s">
        <v>9</v>
      </c>
      <c r="C42" s="23" t="s">
        <v>29</v>
      </c>
      <c r="D42" s="24" t="s">
        <v>30</v>
      </c>
      <c r="E42" s="23" t="s">
        <v>31</v>
      </c>
    </row>
    <row r="43" spans="1:5" ht="14.25" customHeight="1" x14ac:dyDescent="0.2">
      <c r="A43" s="28" t="s">
        <v>32</v>
      </c>
      <c r="B43" s="38"/>
      <c r="C43" s="38"/>
      <c r="D43" s="39"/>
      <c r="E43" s="38"/>
    </row>
    <row r="44" spans="1:5" ht="14.25" customHeight="1" x14ac:dyDescent="0.2">
      <c r="A44" s="28"/>
      <c r="B44" s="38"/>
      <c r="C44" s="38"/>
      <c r="D44" s="39"/>
      <c r="E44" s="38"/>
    </row>
    <row r="45" spans="1:5" ht="14.25" customHeight="1" x14ac:dyDescent="0.2">
      <c r="A45" s="28" t="s">
        <v>33</v>
      </c>
      <c r="B45" s="38"/>
      <c r="C45" s="38"/>
      <c r="D45" s="39"/>
      <c r="E45" s="38"/>
    </row>
    <row r="46" spans="1:5" ht="14.25" customHeight="1" x14ac:dyDescent="0.2">
      <c r="A46" s="32"/>
      <c r="B46" s="40"/>
      <c r="C46" s="40"/>
      <c r="D46" s="41"/>
      <c r="E46" s="40"/>
    </row>
    <row r="47" spans="1:5" ht="14.25" customHeight="1" x14ac:dyDescent="0.2"/>
    <row r="48" spans="1:5" ht="14.25" customHeight="1" x14ac:dyDescent="0.2"/>
    <row r="49" spans="1:6" ht="14.25" customHeight="1" x14ac:dyDescent="0.2">
      <c r="A49" s="18" t="s">
        <v>34</v>
      </c>
    </row>
    <row r="50" spans="1:6" ht="14.25" customHeight="1" x14ac:dyDescent="0.2">
      <c r="A50" s="42"/>
    </row>
    <row r="51" spans="1:6" ht="24" customHeight="1" x14ac:dyDescent="0.2">
      <c r="A51" s="22" t="s">
        <v>35</v>
      </c>
      <c r="B51" s="23" t="s">
        <v>9</v>
      </c>
      <c r="C51" s="23" t="s">
        <v>36</v>
      </c>
    </row>
    <row r="52" spans="1:6" ht="14.25" customHeight="1" x14ac:dyDescent="0.2">
      <c r="A52" s="25" t="s">
        <v>37</v>
      </c>
      <c r="B52" s="43">
        <v>2002741.05</v>
      </c>
      <c r="C52" s="26">
        <v>0</v>
      </c>
    </row>
    <row r="53" spans="1:6" ht="14.25" customHeight="1" x14ac:dyDescent="0.2">
      <c r="A53" s="28" t="s">
        <v>38</v>
      </c>
      <c r="B53" s="29">
        <v>6048.86</v>
      </c>
      <c r="C53" s="29"/>
    </row>
    <row r="54" spans="1:6" ht="14.25" customHeight="1" x14ac:dyDescent="0.2">
      <c r="A54" s="28" t="s">
        <v>39</v>
      </c>
      <c r="B54" s="29">
        <v>1996692.19</v>
      </c>
      <c r="C54" s="29">
        <v>0</v>
      </c>
    </row>
    <row r="55" spans="1:6" ht="14.25" customHeight="1" x14ac:dyDescent="0.2">
      <c r="A55" s="28" t="s">
        <v>40</v>
      </c>
      <c r="B55" s="29"/>
      <c r="C55" s="29"/>
    </row>
    <row r="56" spans="1:6" ht="14.25" customHeight="1" x14ac:dyDescent="0.2">
      <c r="A56" s="32"/>
      <c r="B56" s="33"/>
      <c r="C56" s="33">
        <v>0</v>
      </c>
    </row>
    <row r="57" spans="1:6" ht="14.25" customHeight="1" x14ac:dyDescent="0.2">
      <c r="A57" s="44"/>
      <c r="B57" s="45"/>
      <c r="C57" s="45"/>
    </row>
    <row r="58" spans="1:6" ht="14.25" customHeight="1" x14ac:dyDescent="0.2"/>
    <row r="59" spans="1:6" ht="14.25" customHeight="1" x14ac:dyDescent="0.2">
      <c r="A59" s="18" t="s">
        <v>41</v>
      </c>
    </row>
    <row r="60" spans="1:6" ht="14.25" customHeight="1" x14ac:dyDescent="0.2">
      <c r="A60" s="42"/>
    </row>
    <row r="61" spans="1:6" ht="27.75" customHeight="1" x14ac:dyDescent="0.2">
      <c r="A61" s="22" t="s">
        <v>42</v>
      </c>
      <c r="B61" s="23" t="s">
        <v>9</v>
      </c>
      <c r="C61" s="23" t="s">
        <v>10</v>
      </c>
      <c r="D61" s="24" t="s">
        <v>43</v>
      </c>
      <c r="E61" s="46" t="s">
        <v>44</v>
      </c>
      <c r="F61" s="23" t="s">
        <v>45</v>
      </c>
    </row>
    <row r="62" spans="1:6" ht="14.25" customHeight="1" x14ac:dyDescent="0.2">
      <c r="A62" s="47" t="s">
        <v>46</v>
      </c>
      <c r="B62" s="45"/>
      <c r="C62" s="45">
        <v>0</v>
      </c>
      <c r="D62" s="48">
        <v>0</v>
      </c>
      <c r="E62" s="45">
        <v>0</v>
      </c>
      <c r="F62" s="49">
        <v>0</v>
      </c>
    </row>
    <row r="63" spans="1:6" ht="14.25" customHeight="1" x14ac:dyDescent="0.2">
      <c r="A63" s="47"/>
      <c r="B63" s="45"/>
      <c r="C63" s="45">
        <v>0</v>
      </c>
      <c r="D63" s="48">
        <v>0</v>
      </c>
      <c r="E63" s="45">
        <v>0</v>
      </c>
      <c r="F63" s="49">
        <v>0</v>
      </c>
    </row>
    <row r="64" spans="1:6" ht="14.25" customHeight="1" x14ac:dyDescent="0.2">
      <c r="A64" s="47"/>
      <c r="B64" s="45"/>
      <c r="C64" s="45">
        <v>0</v>
      </c>
      <c r="D64" s="48">
        <v>0</v>
      </c>
      <c r="E64" s="45">
        <v>0</v>
      </c>
      <c r="F64" s="49">
        <v>0</v>
      </c>
    </row>
    <row r="65" spans="1:6" ht="14.25" customHeight="1" x14ac:dyDescent="0.2">
      <c r="A65" s="50"/>
      <c r="B65" s="51"/>
      <c r="C65" s="51">
        <v>0</v>
      </c>
      <c r="D65" s="52">
        <v>0</v>
      </c>
      <c r="E65" s="51">
        <v>0</v>
      </c>
      <c r="F65" s="53">
        <v>0</v>
      </c>
    </row>
    <row r="66" spans="1:6" x14ac:dyDescent="0.2">
      <c r="A66" s="44"/>
      <c r="B66" s="54"/>
      <c r="C66" s="54">
        <v>0</v>
      </c>
      <c r="D66" s="55">
        <v>0</v>
      </c>
      <c r="E66" s="54">
        <v>0</v>
      </c>
      <c r="F66" s="54">
        <v>0</v>
      </c>
    </row>
    <row r="67" spans="1:6" x14ac:dyDescent="0.2">
      <c r="A67" s="44"/>
      <c r="B67" s="54"/>
      <c r="C67" s="54"/>
      <c r="D67" s="55"/>
      <c r="E67" s="54"/>
      <c r="F67" s="54"/>
    </row>
    <row r="68" spans="1:6" ht="26.25" customHeight="1" x14ac:dyDescent="0.2">
      <c r="A68" s="22" t="s">
        <v>47</v>
      </c>
      <c r="B68" s="23" t="s">
        <v>9</v>
      </c>
      <c r="C68" s="23" t="s">
        <v>10</v>
      </c>
      <c r="D68" s="24" t="s">
        <v>48</v>
      </c>
      <c r="E68" s="54"/>
      <c r="F68" s="54"/>
    </row>
    <row r="69" spans="1:6" x14ac:dyDescent="0.2">
      <c r="A69" s="28" t="s">
        <v>49</v>
      </c>
      <c r="B69" s="29"/>
      <c r="C69" s="29">
        <v>0</v>
      </c>
      <c r="D69" s="30">
        <v>0</v>
      </c>
      <c r="E69" s="54"/>
      <c r="F69" s="54"/>
    </row>
    <row r="70" spans="1:6" x14ac:dyDescent="0.2">
      <c r="A70" s="28"/>
      <c r="B70" s="29"/>
      <c r="C70" s="29">
        <v>0</v>
      </c>
      <c r="D70" s="30">
        <v>0</v>
      </c>
      <c r="E70" s="54"/>
      <c r="F70" s="54"/>
    </row>
    <row r="71" spans="1:6" x14ac:dyDescent="0.2">
      <c r="A71" s="56"/>
      <c r="B71" s="57"/>
      <c r="C71" s="57">
        <v>0</v>
      </c>
      <c r="D71" s="58">
        <v>0</v>
      </c>
      <c r="E71" s="54"/>
      <c r="F71" s="54"/>
    </row>
    <row r="72" spans="1:6" x14ac:dyDescent="0.2">
      <c r="A72" s="44"/>
      <c r="B72" s="54"/>
      <c r="C72" s="54"/>
      <c r="D72" s="55"/>
      <c r="E72" s="54"/>
      <c r="F72" s="54"/>
    </row>
    <row r="73" spans="1:6" x14ac:dyDescent="0.2">
      <c r="A73" s="44"/>
      <c r="B73" s="54"/>
      <c r="C73" s="54"/>
      <c r="D73" s="55"/>
      <c r="E73" s="54"/>
      <c r="F73" s="54"/>
    </row>
    <row r="74" spans="1:6" x14ac:dyDescent="0.2">
      <c r="A74" s="42"/>
    </row>
    <row r="75" spans="1:6" ht="12" x14ac:dyDescent="0.2">
      <c r="A75" s="18" t="s">
        <v>50</v>
      </c>
    </row>
    <row r="77" spans="1:6" x14ac:dyDescent="0.2">
      <c r="A77" s="42"/>
    </row>
    <row r="78" spans="1:6" ht="24" customHeight="1" x14ac:dyDescent="0.2">
      <c r="A78" s="22" t="s">
        <v>51</v>
      </c>
      <c r="B78" s="23" t="s">
        <v>52</v>
      </c>
      <c r="C78" s="23" t="s">
        <v>53</v>
      </c>
      <c r="D78" s="24" t="s">
        <v>54</v>
      </c>
      <c r="E78" s="23" t="s">
        <v>55</v>
      </c>
    </row>
    <row r="79" spans="1:6" x14ac:dyDescent="0.2">
      <c r="A79" s="25" t="s">
        <v>56</v>
      </c>
      <c r="B79" s="59">
        <f>SUM(B80:B86)</f>
        <v>265584518.79999998</v>
      </c>
      <c r="C79" s="59">
        <f t="shared" ref="C79:D79" si="0">SUM(C80:C86)</f>
        <v>268703697.87</v>
      </c>
      <c r="D79" s="60">
        <f t="shared" si="0"/>
        <v>3119179.07</v>
      </c>
      <c r="E79" s="61">
        <v>0</v>
      </c>
    </row>
    <row r="80" spans="1:6" x14ac:dyDescent="0.2">
      <c r="A80" s="28" t="s">
        <v>57</v>
      </c>
      <c r="B80" s="62">
        <v>1805942.1</v>
      </c>
      <c r="C80" s="38">
        <v>1805942.1</v>
      </c>
      <c r="D80" s="39">
        <v>0</v>
      </c>
      <c r="E80" s="38"/>
    </row>
    <row r="81" spans="1:5" x14ac:dyDescent="0.2">
      <c r="A81" s="28" t="s">
        <v>58</v>
      </c>
      <c r="B81" s="62">
        <v>4648747.63</v>
      </c>
      <c r="C81" s="38">
        <v>4648747.63</v>
      </c>
      <c r="D81" s="39">
        <v>0</v>
      </c>
      <c r="E81" s="38"/>
    </row>
    <row r="82" spans="1:5" x14ac:dyDescent="0.2">
      <c r="A82" s="28" t="s">
        <v>59</v>
      </c>
      <c r="B82" s="62">
        <v>167805809.53</v>
      </c>
      <c r="C82" s="38">
        <v>167805809.53</v>
      </c>
      <c r="D82" s="39">
        <v>0</v>
      </c>
      <c r="E82" s="38"/>
    </row>
    <row r="83" spans="1:5" x14ac:dyDescent="0.2">
      <c r="A83" s="28" t="s">
        <v>60</v>
      </c>
      <c r="B83" s="62">
        <v>30785579.07</v>
      </c>
      <c r="C83" s="38">
        <v>30785579.07</v>
      </c>
      <c r="D83" s="39">
        <v>0</v>
      </c>
      <c r="E83" s="38"/>
    </row>
    <row r="84" spans="1:5" x14ac:dyDescent="0.2">
      <c r="A84" s="28" t="s">
        <v>61</v>
      </c>
      <c r="B84" s="62">
        <v>178933.12</v>
      </c>
      <c r="C84" s="38">
        <v>178933.12</v>
      </c>
      <c r="D84" s="39">
        <v>0</v>
      </c>
      <c r="E84" s="38"/>
    </row>
    <row r="85" spans="1:5" x14ac:dyDescent="0.2">
      <c r="A85" s="28" t="s">
        <v>62</v>
      </c>
      <c r="B85" s="62">
        <v>54100645.159999996</v>
      </c>
      <c r="C85" s="38">
        <v>57219824.229999997</v>
      </c>
      <c r="D85" s="39">
        <v>3119179.07</v>
      </c>
      <c r="E85" s="38"/>
    </row>
    <row r="86" spans="1:5" x14ac:dyDescent="0.2">
      <c r="A86" s="28" t="s">
        <v>63</v>
      </c>
      <c r="B86" s="62">
        <v>6258862.1900000004</v>
      </c>
      <c r="C86" s="38">
        <v>6258862.1900000004</v>
      </c>
      <c r="D86" s="39">
        <v>0</v>
      </c>
      <c r="E86" s="38">
        <v>0</v>
      </c>
    </row>
    <row r="87" spans="1:5" x14ac:dyDescent="0.2">
      <c r="A87" s="28" t="s">
        <v>64</v>
      </c>
      <c r="B87" s="63">
        <f>SUM(B88:B121)</f>
        <v>147846085.13</v>
      </c>
      <c r="C87" s="63">
        <f t="shared" ref="C87:D87" si="1">SUM(C88:C121)</f>
        <v>153334474.15999997</v>
      </c>
      <c r="D87" s="37">
        <f t="shared" si="1"/>
        <v>5488389.0300000003</v>
      </c>
      <c r="E87" s="38">
        <v>0</v>
      </c>
    </row>
    <row r="88" spans="1:5" x14ac:dyDescent="0.2">
      <c r="A88" s="28" t="s">
        <v>65</v>
      </c>
      <c r="B88" s="62">
        <v>2122980.13</v>
      </c>
      <c r="C88" s="38">
        <v>2267606.48</v>
      </c>
      <c r="D88" s="39">
        <v>144626.35</v>
      </c>
      <c r="E88" s="38"/>
    </row>
    <row r="89" spans="1:5" x14ac:dyDescent="0.2">
      <c r="A89" s="28" t="s">
        <v>66</v>
      </c>
      <c r="B89" s="62">
        <v>16017280.75</v>
      </c>
      <c r="C89" s="38">
        <v>16017280.75</v>
      </c>
      <c r="D89" s="39">
        <v>0</v>
      </c>
      <c r="E89" s="38"/>
    </row>
    <row r="90" spans="1:5" x14ac:dyDescent="0.2">
      <c r="A90" s="28" t="s">
        <v>67</v>
      </c>
      <c r="B90" s="62">
        <v>216398.12</v>
      </c>
      <c r="C90" s="38">
        <v>216398.12</v>
      </c>
      <c r="D90" s="39">
        <v>0</v>
      </c>
      <c r="E90" s="38"/>
    </row>
    <row r="91" spans="1:5" x14ac:dyDescent="0.2">
      <c r="A91" s="28" t="s">
        <v>68</v>
      </c>
      <c r="B91" s="62">
        <v>3052428.16</v>
      </c>
      <c r="C91" s="38">
        <v>3554272.58</v>
      </c>
      <c r="D91" s="39">
        <v>501844.42</v>
      </c>
      <c r="E91" s="38"/>
    </row>
    <row r="92" spans="1:5" x14ac:dyDescent="0.2">
      <c r="A92" s="28" t="s">
        <v>69</v>
      </c>
      <c r="B92" s="62">
        <v>21926085.739999998</v>
      </c>
      <c r="C92" s="38">
        <v>21926085.739999998</v>
      </c>
      <c r="D92" s="39">
        <v>0</v>
      </c>
      <c r="E92" s="38"/>
    </row>
    <row r="93" spans="1:5" x14ac:dyDescent="0.2">
      <c r="A93" s="28" t="s">
        <v>70</v>
      </c>
      <c r="B93" s="62">
        <v>1089759</v>
      </c>
      <c r="C93" s="38">
        <v>1089759</v>
      </c>
      <c r="D93" s="39">
        <v>0</v>
      </c>
      <c r="E93" s="38"/>
    </row>
    <row r="94" spans="1:5" x14ac:dyDescent="0.2">
      <c r="A94" s="28" t="s">
        <v>71</v>
      </c>
      <c r="B94" s="62">
        <v>5791874.8300000001</v>
      </c>
      <c r="C94" s="38">
        <v>5791874.8300000001</v>
      </c>
      <c r="D94" s="39">
        <v>0</v>
      </c>
      <c r="E94" s="38"/>
    </row>
    <row r="95" spans="1:5" x14ac:dyDescent="0.2">
      <c r="A95" s="28" t="s">
        <v>72</v>
      </c>
      <c r="B95" s="62">
        <v>1019686.71</v>
      </c>
      <c r="C95" s="38">
        <v>1019686.71</v>
      </c>
      <c r="D95" s="39">
        <v>0</v>
      </c>
      <c r="E95" s="38"/>
    </row>
    <row r="96" spans="1:5" x14ac:dyDescent="0.2">
      <c r="A96" s="28" t="s">
        <v>73</v>
      </c>
      <c r="B96" s="62">
        <v>124651.66</v>
      </c>
      <c r="C96" s="38">
        <v>124651.66</v>
      </c>
      <c r="D96" s="39">
        <v>0</v>
      </c>
      <c r="E96" s="38"/>
    </row>
    <row r="97" spans="1:5" x14ac:dyDescent="0.2">
      <c r="A97" s="28" t="s">
        <v>74</v>
      </c>
      <c r="B97" s="62">
        <v>16594879.65</v>
      </c>
      <c r="C97" s="38">
        <v>21055924.550000001</v>
      </c>
      <c r="D97" s="39">
        <v>4461044.9000000004</v>
      </c>
      <c r="E97" s="38"/>
    </row>
    <row r="98" spans="1:5" x14ac:dyDescent="0.2">
      <c r="A98" s="28" t="s">
        <v>75</v>
      </c>
      <c r="B98" s="62">
        <v>794043.78</v>
      </c>
      <c r="C98" s="38">
        <v>794043.78</v>
      </c>
      <c r="D98" s="39">
        <v>0</v>
      </c>
      <c r="E98" s="38"/>
    </row>
    <row r="99" spans="1:5" x14ac:dyDescent="0.2">
      <c r="A99" s="28" t="s">
        <v>76</v>
      </c>
      <c r="B99" s="62">
        <v>2423602.75</v>
      </c>
      <c r="C99" s="38">
        <v>2423602.75</v>
      </c>
      <c r="D99" s="39">
        <v>0</v>
      </c>
      <c r="E99" s="38"/>
    </row>
    <row r="100" spans="1:5" x14ac:dyDescent="0.2">
      <c r="A100" s="28" t="s">
        <v>77</v>
      </c>
      <c r="B100" s="62">
        <v>37687271.869999997</v>
      </c>
      <c r="C100" s="38">
        <v>37687271.869999997</v>
      </c>
      <c r="D100" s="39">
        <v>0</v>
      </c>
      <c r="E100" s="38"/>
    </row>
    <row r="101" spans="1:5" x14ac:dyDescent="0.2">
      <c r="A101" s="28" t="s">
        <v>78</v>
      </c>
      <c r="B101" s="62">
        <v>3108.34</v>
      </c>
      <c r="C101" s="38">
        <v>3108.34</v>
      </c>
      <c r="D101" s="39">
        <v>0</v>
      </c>
      <c r="E101" s="38"/>
    </row>
    <row r="102" spans="1:5" x14ac:dyDescent="0.2">
      <c r="A102" s="28" t="s">
        <v>79</v>
      </c>
      <c r="B102" s="62">
        <v>215938.26</v>
      </c>
      <c r="C102" s="38">
        <v>215938.26</v>
      </c>
      <c r="D102" s="39">
        <v>0</v>
      </c>
      <c r="E102" s="38"/>
    </row>
    <row r="103" spans="1:5" x14ac:dyDescent="0.2">
      <c r="A103" s="28" t="s">
        <v>80</v>
      </c>
      <c r="B103" s="62">
        <v>2790415</v>
      </c>
      <c r="C103" s="38">
        <v>2790415</v>
      </c>
      <c r="D103" s="39">
        <v>0</v>
      </c>
      <c r="E103" s="38"/>
    </row>
    <row r="104" spans="1:5" x14ac:dyDescent="0.2">
      <c r="A104" s="28" t="s">
        <v>81</v>
      </c>
      <c r="B104" s="62">
        <v>4882889</v>
      </c>
      <c r="C104" s="38">
        <v>4882889</v>
      </c>
      <c r="D104" s="39">
        <v>0</v>
      </c>
      <c r="E104" s="38"/>
    </row>
    <row r="105" spans="1:5" x14ac:dyDescent="0.2">
      <c r="A105" s="28" t="s">
        <v>82</v>
      </c>
      <c r="B105" s="62">
        <v>7054.56</v>
      </c>
      <c r="C105" s="38">
        <v>7054.56</v>
      </c>
      <c r="D105" s="39">
        <v>0</v>
      </c>
      <c r="E105" s="38"/>
    </row>
    <row r="106" spans="1:5" x14ac:dyDescent="0.2">
      <c r="A106" s="28" t="s">
        <v>83</v>
      </c>
      <c r="B106" s="62">
        <v>45006.38</v>
      </c>
      <c r="C106" s="38">
        <v>45006.38</v>
      </c>
      <c r="D106" s="39">
        <v>0</v>
      </c>
      <c r="E106" s="38"/>
    </row>
    <row r="107" spans="1:5" x14ac:dyDescent="0.2">
      <c r="A107" s="28" t="s">
        <v>84</v>
      </c>
      <c r="B107" s="62">
        <v>6014440.2699999996</v>
      </c>
      <c r="C107" s="38">
        <v>6014440.2699999996</v>
      </c>
      <c r="D107" s="39">
        <v>0</v>
      </c>
      <c r="E107" s="38"/>
    </row>
    <row r="108" spans="1:5" x14ac:dyDescent="0.2">
      <c r="A108" s="28" t="s">
        <v>85</v>
      </c>
      <c r="B108" s="62">
        <v>100282</v>
      </c>
      <c r="C108" s="38">
        <v>100282</v>
      </c>
      <c r="D108" s="39">
        <v>0</v>
      </c>
      <c r="E108" s="38"/>
    </row>
    <row r="109" spans="1:5" x14ac:dyDescent="0.2">
      <c r="A109" s="28" t="s">
        <v>86</v>
      </c>
      <c r="B109" s="62">
        <v>532076.21</v>
      </c>
      <c r="C109" s="38">
        <v>532076.21</v>
      </c>
      <c r="D109" s="39">
        <v>0</v>
      </c>
      <c r="E109" s="38"/>
    </row>
    <row r="110" spans="1:5" x14ac:dyDescent="0.2">
      <c r="A110" s="28" t="s">
        <v>87</v>
      </c>
      <c r="B110" s="62">
        <v>117436.24</v>
      </c>
      <c r="C110" s="38">
        <v>117436.24</v>
      </c>
      <c r="D110" s="39">
        <v>0</v>
      </c>
      <c r="E110" s="38"/>
    </row>
    <row r="111" spans="1:5" x14ac:dyDescent="0.2">
      <c r="A111" s="28" t="s">
        <v>88</v>
      </c>
      <c r="B111" s="62">
        <v>213568.87</v>
      </c>
      <c r="C111" s="38">
        <v>213568.87</v>
      </c>
      <c r="D111" s="39">
        <v>0</v>
      </c>
      <c r="E111" s="38"/>
    </row>
    <row r="112" spans="1:5" x14ac:dyDescent="0.2">
      <c r="A112" s="28" t="s">
        <v>89</v>
      </c>
      <c r="B112" s="62">
        <v>5210870.22</v>
      </c>
      <c r="C112" s="38">
        <v>5210870.22</v>
      </c>
      <c r="D112" s="39">
        <v>0</v>
      </c>
      <c r="E112" s="38"/>
    </row>
    <row r="113" spans="1:5" x14ac:dyDescent="0.2">
      <c r="A113" s="28" t="s">
        <v>90</v>
      </c>
      <c r="B113" s="62">
        <v>2412950.2799999998</v>
      </c>
      <c r="C113" s="38">
        <v>2412950.2799999998</v>
      </c>
      <c r="D113" s="39">
        <v>0</v>
      </c>
      <c r="E113" s="38"/>
    </row>
    <row r="114" spans="1:5" x14ac:dyDescent="0.2">
      <c r="A114" s="28" t="s">
        <v>91</v>
      </c>
      <c r="B114" s="62">
        <v>3603613.29</v>
      </c>
      <c r="C114" s="38">
        <v>3603613.29</v>
      </c>
      <c r="D114" s="39">
        <v>0</v>
      </c>
      <c r="E114" s="38"/>
    </row>
    <row r="115" spans="1:5" x14ac:dyDescent="0.2">
      <c r="A115" s="28" t="s">
        <v>92</v>
      </c>
      <c r="B115" s="62">
        <v>2808259.86</v>
      </c>
      <c r="C115" s="38">
        <v>3189133.22</v>
      </c>
      <c r="D115" s="39">
        <v>380873.36</v>
      </c>
      <c r="E115" s="38"/>
    </row>
    <row r="116" spans="1:5" x14ac:dyDescent="0.2">
      <c r="A116" s="28" t="s">
        <v>93</v>
      </c>
      <c r="B116" s="62">
        <v>584066.71</v>
      </c>
      <c r="C116" s="38">
        <v>584066.71</v>
      </c>
      <c r="D116" s="39">
        <v>0</v>
      </c>
      <c r="E116" s="38"/>
    </row>
    <row r="117" spans="1:5" x14ac:dyDescent="0.2">
      <c r="A117" s="28" t="s">
        <v>94</v>
      </c>
      <c r="B117" s="62">
        <v>1311103.32</v>
      </c>
      <c r="C117" s="38">
        <v>1311103.32</v>
      </c>
      <c r="D117" s="39">
        <v>0</v>
      </c>
      <c r="E117" s="38"/>
    </row>
    <row r="118" spans="1:5" x14ac:dyDescent="0.2">
      <c r="A118" s="28" t="s">
        <v>95</v>
      </c>
      <c r="B118" s="62">
        <v>7766704.7000000002</v>
      </c>
      <c r="C118" s="38">
        <v>7766704.7000000002</v>
      </c>
      <c r="D118" s="39">
        <v>0</v>
      </c>
      <c r="E118" s="38"/>
    </row>
    <row r="119" spans="1:5" x14ac:dyDescent="0.2">
      <c r="A119" s="28" t="s">
        <v>96</v>
      </c>
      <c r="B119" s="62">
        <v>233518.47</v>
      </c>
      <c r="C119" s="38">
        <v>233518.47</v>
      </c>
      <c r="D119" s="39">
        <v>0</v>
      </c>
      <c r="E119" s="38"/>
    </row>
    <row r="120" spans="1:5" x14ac:dyDescent="0.2">
      <c r="A120" s="28" t="s">
        <v>97</v>
      </c>
      <c r="B120" s="62">
        <v>15840</v>
      </c>
      <c r="C120" s="38">
        <v>15840</v>
      </c>
      <c r="D120" s="39">
        <v>0</v>
      </c>
      <c r="E120" s="38"/>
    </row>
    <row r="121" spans="1:5" x14ac:dyDescent="0.2">
      <c r="A121" s="28" t="s">
        <v>98</v>
      </c>
      <c r="B121" s="62">
        <v>116000</v>
      </c>
      <c r="C121" s="38">
        <v>116000</v>
      </c>
      <c r="D121" s="39">
        <v>0</v>
      </c>
      <c r="E121" s="38"/>
    </row>
    <row r="122" spans="1:5" x14ac:dyDescent="0.2">
      <c r="A122" s="28" t="s">
        <v>99</v>
      </c>
      <c r="B122" s="62">
        <f>SUM(B123:B142)</f>
        <v>-99732228.349999994</v>
      </c>
      <c r="C122" s="62">
        <f t="shared" ref="C122:E122" si="2">SUM(C123:C142)</f>
        <v>-99732228.349999994</v>
      </c>
      <c r="D122" s="39">
        <f t="shared" si="2"/>
        <v>0</v>
      </c>
      <c r="E122" s="62">
        <f t="shared" si="2"/>
        <v>0</v>
      </c>
    </row>
    <row r="123" spans="1:5" x14ac:dyDescent="0.2">
      <c r="A123" s="28" t="s">
        <v>100</v>
      </c>
      <c r="B123" s="62">
        <v>-736051.7</v>
      </c>
      <c r="C123" s="38">
        <v>-736051.7</v>
      </c>
      <c r="D123" s="39"/>
      <c r="E123" s="38"/>
    </row>
    <row r="124" spans="1:5" x14ac:dyDescent="0.2">
      <c r="A124" s="28" t="s">
        <v>101</v>
      </c>
      <c r="B124" s="62">
        <v>-10496593.699999999</v>
      </c>
      <c r="C124" s="38">
        <v>-10496593.699999999</v>
      </c>
      <c r="D124" s="39"/>
      <c r="E124" s="38"/>
    </row>
    <row r="125" spans="1:5" x14ac:dyDescent="0.2">
      <c r="A125" s="28" t="s">
        <v>102</v>
      </c>
      <c r="B125" s="62">
        <v>-59283.87</v>
      </c>
      <c r="C125" s="38">
        <v>-59283.87</v>
      </c>
      <c r="D125" s="39"/>
      <c r="E125" s="38"/>
    </row>
    <row r="126" spans="1:5" x14ac:dyDescent="0.2">
      <c r="A126" s="28" t="s">
        <v>103</v>
      </c>
      <c r="B126" s="62">
        <v>-50266.66</v>
      </c>
      <c r="C126" s="38">
        <v>-50266.66</v>
      </c>
      <c r="D126" s="39"/>
      <c r="E126" s="38"/>
    </row>
    <row r="127" spans="1:5" x14ac:dyDescent="0.2">
      <c r="A127" s="28" t="s">
        <v>104</v>
      </c>
      <c r="B127" s="62">
        <v>-24682350.789999999</v>
      </c>
      <c r="C127" s="38">
        <v>-24682350.789999999</v>
      </c>
      <c r="D127" s="39"/>
      <c r="E127" s="38"/>
    </row>
    <row r="128" spans="1:5" x14ac:dyDescent="0.2">
      <c r="A128" s="28" t="s">
        <v>105</v>
      </c>
      <c r="B128" s="62">
        <v>-4232383.6500000004</v>
      </c>
      <c r="C128" s="38">
        <v>-4232383.6500000004</v>
      </c>
      <c r="D128" s="39"/>
      <c r="E128" s="38"/>
    </row>
    <row r="129" spans="1:5" x14ac:dyDescent="0.2">
      <c r="A129" s="28" t="s">
        <v>106</v>
      </c>
      <c r="B129" s="62">
        <v>-257366.7</v>
      </c>
      <c r="C129" s="38">
        <v>-257366.7</v>
      </c>
      <c r="D129" s="39"/>
      <c r="E129" s="38"/>
    </row>
    <row r="130" spans="1:5" x14ac:dyDescent="0.2">
      <c r="A130" s="28" t="s">
        <v>107</v>
      </c>
      <c r="B130" s="62">
        <v>-32360.28</v>
      </c>
      <c r="C130" s="38">
        <v>-32360.28</v>
      </c>
      <c r="D130" s="39"/>
      <c r="E130" s="38"/>
    </row>
    <row r="131" spans="1:5" x14ac:dyDescent="0.2">
      <c r="A131" s="28" t="s">
        <v>108</v>
      </c>
      <c r="B131" s="62">
        <v>-1352523.23</v>
      </c>
      <c r="C131" s="38">
        <v>-1352523.23</v>
      </c>
      <c r="D131" s="39"/>
      <c r="E131" s="38"/>
    </row>
    <row r="132" spans="1:5" x14ac:dyDescent="0.2">
      <c r="A132" s="28" t="s">
        <v>109</v>
      </c>
      <c r="B132" s="62">
        <v>-36709562.090000004</v>
      </c>
      <c r="C132" s="38">
        <v>-36709562.090000004</v>
      </c>
      <c r="D132" s="39"/>
      <c r="E132" s="38"/>
    </row>
    <row r="133" spans="1:5" x14ac:dyDescent="0.2">
      <c r="A133" s="28" t="s">
        <v>110</v>
      </c>
      <c r="B133" s="62">
        <v>-211609.02</v>
      </c>
      <c r="C133" s="38">
        <v>-211609.02</v>
      </c>
      <c r="D133" s="39"/>
      <c r="E133" s="38"/>
    </row>
    <row r="134" spans="1:5" x14ac:dyDescent="0.2">
      <c r="A134" s="28" t="s">
        <v>111</v>
      </c>
      <c r="B134" s="62">
        <v>-6176347.54</v>
      </c>
      <c r="C134" s="38">
        <v>-6176347.54</v>
      </c>
      <c r="D134" s="39"/>
      <c r="E134" s="38"/>
    </row>
    <row r="135" spans="1:5" x14ac:dyDescent="0.2">
      <c r="A135" s="28" t="s">
        <v>112</v>
      </c>
      <c r="B135" s="62">
        <v>-3586.07</v>
      </c>
      <c r="C135" s="38">
        <v>-3586.07</v>
      </c>
      <c r="D135" s="39"/>
      <c r="E135" s="38"/>
    </row>
    <row r="136" spans="1:5" x14ac:dyDescent="0.2">
      <c r="A136" s="28" t="s">
        <v>113</v>
      </c>
      <c r="B136" s="62">
        <v>-1409459.26</v>
      </c>
      <c r="C136" s="38">
        <v>-1409459.26</v>
      </c>
      <c r="D136" s="39"/>
      <c r="E136" s="38"/>
    </row>
    <row r="137" spans="1:5" x14ac:dyDescent="0.2">
      <c r="A137" s="28" t="s">
        <v>114</v>
      </c>
      <c r="B137" s="62">
        <v>-270072.28999999998</v>
      </c>
      <c r="C137" s="38">
        <v>-270072.28999999998</v>
      </c>
      <c r="D137" s="39"/>
      <c r="E137" s="38"/>
    </row>
    <row r="138" spans="1:5" x14ac:dyDescent="0.2">
      <c r="A138" s="28" t="s">
        <v>115</v>
      </c>
      <c r="B138" s="62">
        <v>-12019.53</v>
      </c>
      <c r="C138" s="38">
        <v>-12019.53</v>
      </c>
      <c r="D138" s="39"/>
      <c r="E138" s="38"/>
    </row>
    <row r="139" spans="1:5" x14ac:dyDescent="0.2">
      <c r="A139" s="28" t="s">
        <v>116</v>
      </c>
      <c r="B139" s="62">
        <v>-4619090.63</v>
      </c>
      <c r="C139" s="38">
        <v>-4619090.63</v>
      </c>
      <c r="D139" s="39"/>
      <c r="E139" s="38"/>
    </row>
    <row r="140" spans="1:5" x14ac:dyDescent="0.2">
      <c r="A140" s="28" t="s">
        <v>117</v>
      </c>
      <c r="B140" s="62">
        <v>-3452320.82</v>
      </c>
      <c r="C140" s="38">
        <v>-3452320.82</v>
      </c>
      <c r="D140" s="39"/>
      <c r="E140" s="38"/>
    </row>
    <row r="141" spans="1:5" x14ac:dyDescent="0.2">
      <c r="A141" s="28" t="s">
        <v>118</v>
      </c>
      <c r="B141" s="62">
        <v>-954850.47</v>
      </c>
      <c r="C141" s="38">
        <v>-954850.47</v>
      </c>
      <c r="D141" s="39"/>
      <c r="E141" s="38"/>
    </row>
    <row r="142" spans="1:5" x14ac:dyDescent="0.2">
      <c r="A142" s="32" t="s">
        <v>119</v>
      </c>
      <c r="B142" s="40">
        <v>-4014130.05</v>
      </c>
      <c r="C142" s="40">
        <v>-4014130.05</v>
      </c>
      <c r="D142" s="41"/>
      <c r="E142" s="40">
        <v>0</v>
      </c>
    </row>
    <row r="143" spans="1:5" x14ac:dyDescent="0.2">
      <c r="A143" s="32"/>
      <c r="B143" s="40"/>
      <c r="C143" s="40"/>
      <c r="D143" s="41"/>
      <c r="E143" s="40"/>
    </row>
    <row r="144" spans="1:5" ht="21.75" customHeight="1" x14ac:dyDescent="0.2">
      <c r="A144" s="22" t="s">
        <v>120</v>
      </c>
      <c r="B144" s="23" t="s">
        <v>52</v>
      </c>
      <c r="C144" s="23" t="s">
        <v>53</v>
      </c>
      <c r="D144" s="24" t="s">
        <v>54</v>
      </c>
      <c r="E144" s="23" t="s">
        <v>55</v>
      </c>
    </row>
    <row r="145" spans="1:5" x14ac:dyDescent="0.2">
      <c r="A145" s="25" t="s">
        <v>121</v>
      </c>
      <c r="B145" s="26"/>
      <c r="C145" s="26"/>
      <c r="D145" s="27"/>
      <c r="E145" s="26"/>
    </row>
    <row r="146" spans="1:5" x14ac:dyDescent="0.2">
      <c r="A146" s="28"/>
      <c r="B146" s="29"/>
      <c r="C146" s="29"/>
      <c r="D146" s="30"/>
      <c r="E146" s="29"/>
    </row>
    <row r="147" spans="1:5" x14ac:dyDescent="0.2">
      <c r="A147" s="28" t="s">
        <v>122</v>
      </c>
      <c r="B147" s="29"/>
      <c r="C147" s="29"/>
      <c r="D147" s="30"/>
      <c r="E147" s="29"/>
    </row>
    <row r="148" spans="1:5" x14ac:dyDescent="0.2">
      <c r="A148" s="28"/>
      <c r="B148" s="29"/>
      <c r="C148" s="29"/>
      <c r="D148" s="30"/>
      <c r="E148" s="29"/>
    </row>
    <row r="149" spans="1:5" x14ac:dyDescent="0.2">
      <c r="A149" s="28" t="s">
        <v>99</v>
      </c>
      <c r="B149" s="29"/>
      <c r="C149" s="29"/>
      <c r="D149" s="30"/>
      <c r="E149" s="29"/>
    </row>
    <row r="150" spans="1:5" x14ac:dyDescent="0.2">
      <c r="A150" s="32"/>
      <c r="B150" s="33"/>
      <c r="C150" s="33"/>
      <c r="D150" s="34"/>
      <c r="E150" s="33"/>
    </row>
    <row r="153" spans="1:5" ht="27" customHeight="1" x14ac:dyDescent="0.2">
      <c r="A153" s="22" t="s">
        <v>123</v>
      </c>
      <c r="B153" s="23" t="s">
        <v>9</v>
      </c>
    </row>
    <row r="154" spans="1:5" x14ac:dyDescent="0.2">
      <c r="A154" s="25" t="s">
        <v>124</v>
      </c>
      <c r="B154" s="26"/>
    </row>
    <row r="155" spans="1:5" x14ac:dyDescent="0.2">
      <c r="A155" s="28"/>
      <c r="B155" s="29"/>
    </row>
    <row r="156" spans="1:5" x14ac:dyDescent="0.2">
      <c r="A156" s="32"/>
      <c r="B156" s="33"/>
    </row>
    <row r="159" spans="1:5" ht="22.5" customHeight="1" x14ac:dyDescent="0.2">
      <c r="A159" s="64" t="s">
        <v>125</v>
      </c>
      <c r="B159" s="65" t="s">
        <v>9</v>
      </c>
      <c r="C159" s="66" t="s">
        <v>126</v>
      </c>
    </row>
    <row r="160" spans="1:5" x14ac:dyDescent="0.2">
      <c r="A160" s="67"/>
      <c r="B160" s="68"/>
      <c r="C160" s="69"/>
    </row>
    <row r="161" spans="1:5" x14ac:dyDescent="0.2">
      <c r="A161" s="70"/>
      <c r="B161" s="71"/>
      <c r="C161" s="72"/>
    </row>
    <row r="162" spans="1:5" x14ac:dyDescent="0.2">
      <c r="A162" s="73"/>
      <c r="B162" s="74"/>
      <c r="C162" s="74"/>
    </row>
    <row r="163" spans="1:5" x14ac:dyDescent="0.2">
      <c r="A163" s="73"/>
      <c r="B163" s="74"/>
      <c r="C163" s="74"/>
    </row>
    <row r="164" spans="1:5" x14ac:dyDescent="0.2">
      <c r="A164" s="75"/>
      <c r="B164" s="76"/>
      <c r="C164" s="76"/>
    </row>
    <row r="168" spans="1:5" ht="12.75" x14ac:dyDescent="0.2">
      <c r="A168" s="16" t="s">
        <v>127</v>
      </c>
    </row>
    <row r="170" spans="1:5" ht="20.25" customHeight="1" x14ac:dyDescent="0.2">
      <c r="A170" s="64" t="s">
        <v>128</v>
      </c>
      <c r="B170" s="65" t="s">
        <v>9</v>
      </c>
      <c r="C170" s="23" t="s">
        <v>29</v>
      </c>
      <c r="D170" s="24" t="s">
        <v>30</v>
      </c>
      <c r="E170" s="23" t="s">
        <v>31</v>
      </c>
    </row>
    <row r="171" spans="1:5" x14ac:dyDescent="0.2">
      <c r="A171" s="25" t="s">
        <v>129</v>
      </c>
      <c r="B171" s="77">
        <f>SUM(B172:B206)</f>
        <v>-25206898.809999995</v>
      </c>
      <c r="C171" s="61"/>
      <c r="D171" s="78"/>
      <c r="E171" s="61"/>
    </row>
    <row r="172" spans="1:5" x14ac:dyDescent="0.2">
      <c r="A172" s="28" t="s">
        <v>130</v>
      </c>
      <c r="B172" s="38">
        <v>-44566.15</v>
      </c>
      <c r="C172" s="38"/>
      <c r="D172" s="39"/>
      <c r="E172" s="38"/>
    </row>
    <row r="173" spans="1:5" x14ac:dyDescent="0.2">
      <c r="A173" s="28" t="s">
        <v>131</v>
      </c>
      <c r="B173" s="38">
        <v>-3972831.87</v>
      </c>
      <c r="C173" s="38"/>
      <c r="D173" s="39"/>
      <c r="E173" s="38"/>
    </row>
    <row r="174" spans="1:5" x14ac:dyDescent="0.2">
      <c r="A174" s="28" t="s">
        <v>132</v>
      </c>
      <c r="B174" s="38">
        <v>-33677.68</v>
      </c>
      <c r="C174" s="38"/>
      <c r="D174" s="39"/>
      <c r="E174" s="38"/>
    </row>
    <row r="175" spans="1:5" x14ac:dyDescent="0.2">
      <c r="A175" s="28" t="s">
        <v>133</v>
      </c>
      <c r="B175" s="38">
        <v>-1472063.39</v>
      </c>
      <c r="C175" s="38"/>
      <c r="D175" s="39"/>
      <c r="E175" s="38"/>
    </row>
    <row r="176" spans="1:5" x14ac:dyDescent="0.2">
      <c r="A176" s="28" t="s">
        <v>134</v>
      </c>
      <c r="B176" s="38">
        <v>-405.54</v>
      </c>
      <c r="C176" s="38"/>
      <c r="D176" s="39"/>
      <c r="E176" s="38"/>
    </row>
    <row r="177" spans="1:5" x14ac:dyDescent="0.2">
      <c r="A177" s="28" t="s">
        <v>135</v>
      </c>
      <c r="B177" s="38">
        <v>-37.380000000000003</v>
      </c>
      <c r="C177" s="38"/>
      <c r="D177" s="39"/>
      <c r="E177" s="38"/>
    </row>
    <row r="178" spans="1:5" x14ac:dyDescent="0.2">
      <c r="A178" s="28" t="s">
        <v>136</v>
      </c>
      <c r="B178" s="38">
        <v>-2716434.44</v>
      </c>
      <c r="C178" s="38"/>
      <c r="D178" s="39"/>
      <c r="E178" s="38"/>
    </row>
    <row r="179" spans="1:5" x14ac:dyDescent="0.2">
      <c r="A179" s="28" t="s">
        <v>137</v>
      </c>
      <c r="B179" s="38">
        <v>-375582.93</v>
      </c>
      <c r="C179" s="38"/>
      <c r="D179" s="39"/>
      <c r="E179" s="38"/>
    </row>
    <row r="180" spans="1:5" x14ac:dyDescent="0.2">
      <c r="A180" s="28" t="s">
        <v>138</v>
      </c>
      <c r="B180" s="38">
        <v>-7303.18</v>
      </c>
      <c r="C180" s="38"/>
      <c r="D180" s="39"/>
      <c r="E180" s="38"/>
    </row>
    <row r="181" spans="1:5" x14ac:dyDescent="0.2">
      <c r="A181" s="28" t="s">
        <v>139</v>
      </c>
      <c r="B181" s="38">
        <v>-151515.04999999999</v>
      </c>
      <c r="C181" s="38"/>
      <c r="D181" s="39"/>
      <c r="E181" s="38"/>
    </row>
    <row r="182" spans="1:5" x14ac:dyDescent="0.2">
      <c r="A182" s="28" t="s">
        <v>140</v>
      </c>
      <c r="B182" s="38">
        <v>-126.74</v>
      </c>
      <c r="C182" s="38"/>
      <c r="D182" s="39"/>
      <c r="E182" s="38"/>
    </row>
    <row r="183" spans="1:5" x14ac:dyDescent="0.2">
      <c r="A183" s="28" t="s">
        <v>141</v>
      </c>
      <c r="B183" s="38">
        <v>-4102.2</v>
      </c>
      <c r="C183" s="38"/>
      <c r="D183" s="39"/>
      <c r="E183" s="38"/>
    </row>
    <row r="184" spans="1:5" x14ac:dyDescent="0.2">
      <c r="A184" s="28" t="s">
        <v>142</v>
      </c>
      <c r="B184" s="38">
        <v>-70367.070000000007</v>
      </c>
      <c r="C184" s="38"/>
      <c r="D184" s="39"/>
      <c r="E184" s="38"/>
    </row>
    <row r="185" spans="1:5" x14ac:dyDescent="0.2">
      <c r="A185" s="28" t="s">
        <v>143</v>
      </c>
      <c r="B185" s="38">
        <v>-303693.40000000002</v>
      </c>
      <c r="C185" s="38"/>
      <c r="D185" s="39"/>
      <c r="E185" s="38"/>
    </row>
    <row r="186" spans="1:5" x14ac:dyDescent="0.2">
      <c r="A186" s="28" t="s">
        <v>144</v>
      </c>
      <c r="B186" s="38">
        <v>-164411.64000000001</v>
      </c>
      <c r="C186" s="38"/>
      <c r="D186" s="39"/>
      <c r="E186" s="38"/>
    </row>
    <row r="187" spans="1:5" x14ac:dyDescent="0.2">
      <c r="A187" s="28" t="s">
        <v>145</v>
      </c>
      <c r="B187" s="38">
        <v>-90860.82</v>
      </c>
      <c r="C187" s="38"/>
      <c r="D187" s="39"/>
      <c r="E187" s="38"/>
    </row>
    <row r="188" spans="1:5" x14ac:dyDescent="0.2">
      <c r="A188" s="28" t="s">
        <v>146</v>
      </c>
      <c r="B188" s="38">
        <v>-2274.89</v>
      </c>
      <c r="C188" s="38"/>
      <c r="D188" s="39"/>
      <c r="E188" s="38"/>
    </row>
    <row r="189" spans="1:5" x14ac:dyDescent="0.2">
      <c r="A189" s="28" t="s">
        <v>147</v>
      </c>
      <c r="B189" s="38">
        <v>-380730.78</v>
      </c>
      <c r="C189" s="38"/>
      <c r="D189" s="39"/>
      <c r="E189" s="38"/>
    </row>
    <row r="190" spans="1:5" x14ac:dyDescent="0.2">
      <c r="A190" s="28" t="s">
        <v>148</v>
      </c>
      <c r="B190" s="38">
        <v>-65272.23</v>
      </c>
      <c r="C190" s="38"/>
      <c r="D190" s="39"/>
      <c r="E190" s="38"/>
    </row>
    <row r="191" spans="1:5" x14ac:dyDescent="0.2">
      <c r="A191" s="28" t="s">
        <v>149</v>
      </c>
      <c r="B191" s="38">
        <v>-102000.73</v>
      </c>
      <c r="C191" s="38"/>
      <c r="D191" s="39"/>
      <c r="E191" s="38"/>
    </row>
    <row r="192" spans="1:5" x14ac:dyDescent="0.2">
      <c r="A192" s="28" t="s">
        <v>150</v>
      </c>
      <c r="B192" s="38">
        <v>-784826.96</v>
      </c>
      <c r="C192" s="38"/>
      <c r="D192" s="39"/>
      <c r="E192" s="38"/>
    </row>
    <row r="193" spans="1:5" x14ac:dyDescent="0.2">
      <c r="A193" s="28" t="s">
        <v>151</v>
      </c>
      <c r="B193" s="38">
        <v>-51143.199999999997</v>
      </c>
      <c r="C193" s="38"/>
      <c r="D193" s="39"/>
      <c r="E193" s="38"/>
    </row>
    <row r="194" spans="1:5" x14ac:dyDescent="0.2">
      <c r="A194" s="28" t="s">
        <v>152</v>
      </c>
      <c r="B194" s="38">
        <v>-243.01</v>
      </c>
      <c r="C194" s="38"/>
      <c r="D194" s="39"/>
      <c r="E194" s="38"/>
    </row>
    <row r="195" spans="1:5" x14ac:dyDescent="0.2">
      <c r="A195" s="28" t="s">
        <v>153</v>
      </c>
      <c r="B195" s="38">
        <v>-933918.4</v>
      </c>
      <c r="C195" s="38"/>
      <c r="D195" s="39"/>
      <c r="E195" s="38"/>
    </row>
    <row r="196" spans="1:5" x14ac:dyDescent="0.2">
      <c r="A196" s="28" t="s">
        <v>154</v>
      </c>
      <c r="B196" s="38">
        <v>-6960</v>
      </c>
      <c r="C196" s="38"/>
      <c r="D196" s="39"/>
      <c r="E196" s="38"/>
    </row>
    <row r="197" spans="1:5" x14ac:dyDescent="0.2">
      <c r="A197" s="28" t="s">
        <v>155</v>
      </c>
      <c r="B197" s="38">
        <v>-66505.06</v>
      </c>
      <c r="C197" s="38"/>
      <c r="D197" s="39"/>
      <c r="E197" s="38"/>
    </row>
    <row r="198" spans="1:5" x14ac:dyDescent="0.2">
      <c r="A198" s="28" t="s">
        <v>156</v>
      </c>
      <c r="B198" s="38">
        <v>-7778102.1600000001</v>
      </c>
      <c r="C198" s="38"/>
      <c r="D198" s="39"/>
      <c r="E198" s="38"/>
    </row>
    <row r="199" spans="1:5" x14ac:dyDescent="0.2">
      <c r="A199" s="28" t="s">
        <v>157</v>
      </c>
      <c r="B199" s="38">
        <v>-1944.73</v>
      </c>
      <c r="C199" s="38"/>
      <c r="D199" s="39"/>
      <c r="E199" s="38"/>
    </row>
    <row r="200" spans="1:5" x14ac:dyDescent="0.2">
      <c r="A200" s="28" t="s">
        <v>158</v>
      </c>
      <c r="B200" s="38">
        <v>-274818.86</v>
      </c>
      <c r="C200" s="38"/>
      <c r="D200" s="39"/>
      <c r="E200" s="38"/>
    </row>
    <row r="201" spans="1:5" x14ac:dyDescent="0.2">
      <c r="A201" s="28" t="s">
        <v>159</v>
      </c>
      <c r="B201" s="38">
        <v>-5111582.13</v>
      </c>
      <c r="C201" s="38"/>
      <c r="D201" s="39"/>
      <c r="E201" s="38"/>
    </row>
    <row r="202" spans="1:5" x14ac:dyDescent="0.2">
      <c r="A202" s="28" t="s">
        <v>160</v>
      </c>
      <c r="B202" s="38">
        <v>-6433</v>
      </c>
      <c r="C202" s="38"/>
      <c r="D202" s="39"/>
      <c r="E202" s="38"/>
    </row>
    <row r="203" spans="1:5" x14ac:dyDescent="0.2">
      <c r="A203" s="28" t="s">
        <v>161</v>
      </c>
      <c r="B203" s="38">
        <v>-4241.05</v>
      </c>
      <c r="C203" s="38"/>
      <c r="D203" s="39"/>
      <c r="E203" s="38"/>
    </row>
    <row r="204" spans="1:5" x14ac:dyDescent="0.2">
      <c r="A204" s="28" t="s">
        <v>162</v>
      </c>
      <c r="B204" s="38">
        <v>-5429.49</v>
      </c>
      <c r="C204" s="38"/>
      <c r="D204" s="39"/>
      <c r="E204" s="38"/>
    </row>
    <row r="205" spans="1:5" x14ac:dyDescent="0.2">
      <c r="A205" s="28" t="s">
        <v>163</v>
      </c>
      <c r="B205" s="38">
        <v>-201495.65</v>
      </c>
      <c r="C205" s="38"/>
      <c r="D205" s="39"/>
      <c r="E205" s="38"/>
    </row>
    <row r="206" spans="1:5" x14ac:dyDescent="0.2">
      <c r="A206" s="28" t="s">
        <v>164</v>
      </c>
      <c r="B206" s="38">
        <v>-20997</v>
      </c>
      <c r="C206" s="38"/>
      <c r="D206" s="39"/>
      <c r="E206" s="38"/>
    </row>
    <row r="207" spans="1:5" x14ac:dyDescent="0.2">
      <c r="A207" s="28" t="s">
        <v>165</v>
      </c>
      <c r="B207" s="38"/>
      <c r="C207" s="38"/>
      <c r="D207" s="39"/>
      <c r="E207" s="38"/>
    </row>
    <row r="208" spans="1:5" x14ac:dyDescent="0.2">
      <c r="A208" s="32"/>
      <c r="B208" s="40"/>
      <c r="C208" s="40"/>
      <c r="D208" s="41"/>
      <c r="E208" s="40"/>
    </row>
    <row r="212" spans="1:4" ht="20.25" customHeight="1" x14ac:dyDescent="0.2">
      <c r="A212" s="64" t="s">
        <v>166</v>
      </c>
      <c r="B212" s="65" t="s">
        <v>9</v>
      </c>
      <c r="C212" s="23" t="s">
        <v>167</v>
      </c>
      <c r="D212" s="24" t="s">
        <v>126</v>
      </c>
    </row>
    <row r="213" spans="1:4" x14ac:dyDescent="0.2">
      <c r="A213" s="79" t="s">
        <v>168</v>
      </c>
      <c r="B213" s="80"/>
      <c r="C213" s="81"/>
      <c r="D213" s="82"/>
    </row>
    <row r="214" spans="1:4" x14ac:dyDescent="0.2">
      <c r="A214" s="83"/>
      <c r="B214" s="38"/>
      <c r="C214" s="84"/>
      <c r="D214" s="85"/>
    </row>
    <row r="215" spans="1:4" x14ac:dyDescent="0.2">
      <c r="A215" s="86"/>
      <c r="B215" s="87"/>
      <c r="C215" s="88"/>
      <c r="D215" s="89"/>
    </row>
    <row r="218" spans="1:4" ht="27.75" customHeight="1" x14ac:dyDescent="0.2">
      <c r="A218" s="64" t="s">
        <v>169</v>
      </c>
      <c r="B218" s="65" t="s">
        <v>9</v>
      </c>
      <c r="C218" s="23" t="s">
        <v>167</v>
      </c>
      <c r="D218" s="24" t="s">
        <v>126</v>
      </c>
    </row>
    <row r="219" spans="1:4" x14ac:dyDescent="0.2">
      <c r="A219" s="79" t="s">
        <v>170</v>
      </c>
      <c r="B219" s="36">
        <v>-21666</v>
      </c>
      <c r="C219" s="81"/>
      <c r="D219" s="82"/>
    </row>
    <row r="220" spans="1:4" x14ac:dyDescent="0.2">
      <c r="A220" s="83" t="s">
        <v>171</v>
      </c>
      <c r="B220" s="38">
        <v>-21666</v>
      </c>
      <c r="C220" s="84"/>
      <c r="D220" s="85"/>
    </row>
    <row r="221" spans="1:4" x14ac:dyDescent="0.2">
      <c r="A221" s="86"/>
      <c r="B221" s="87"/>
      <c r="C221" s="88"/>
      <c r="D221" s="89"/>
    </row>
    <row r="224" spans="1:4" ht="24" customHeight="1" x14ac:dyDescent="0.2">
      <c r="A224" s="64" t="s">
        <v>172</v>
      </c>
      <c r="B224" s="65" t="s">
        <v>9</v>
      </c>
      <c r="C224" s="23" t="s">
        <v>167</v>
      </c>
      <c r="D224" s="24" t="s">
        <v>126</v>
      </c>
    </row>
    <row r="225" spans="1:4" x14ac:dyDescent="0.2">
      <c r="A225" s="79" t="s">
        <v>173</v>
      </c>
      <c r="B225" s="80"/>
      <c r="C225" s="81"/>
      <c r="D225" s="82"/>
    </row>
    <row r="226" spans="1:4" x14ac:dyDescent="0.2">
      <c r="A226" s="83"/>
      <c r="B226" s="90"/>
      <c r="C226" s="84"/>
      <c r="D226" s="85"/>
    </row>
    <row r="227" spans="1:4" x14ac:dyDescent="0.2">
      <c r="A227" s="86"/>
      <c r="B227" s="87"/>
      <c r="C227" s="88"/>
      <c r="D227" s="89"/>
    </row>
    <row r="231" spans="1:4" ht="24" customHeight="1" x14ac:dyDescent="0.2">
      <c r="A231" s="64" t="s">
        <v>174</v>
      </c>
      <c r="B231" s="65" t="s">
        <v>9</v>
      </c>
      <c r="C231" s="91" t="s">
        <v>167</v>
      </c>
      <c r="D231" s="92" t="s">
        <v>43</v>
      </c>
    </row>
    <row r="232" spans="1:4" ht="15" x14ac:dyDescent="0.25">
      <c r="A232" s="79" t="s">
        <v>175</v>
      </c>
      <c r="B232" s="93"/>
      <c r="C232" s="93">
        <v>0</v>
      </c>
      <c r="D232" s="94">
        <v>0</v>
      </c>
    </row>
    <row r="233" spans="1:4" ht="15" x14ac:dyDescent="0.25">
      <c r="A233" s="83" t="s">
        <v>176</v>
      </c>
      <c r="B233" s="38">
        <v>-184877</v>
      </c>
      <c r="C233" s="95">
        <v>0</v>
      </c>
      <c r="D233" s="96">
        <v>0</v>
      </c>
    </row>
    <row r="234" spans="1:4" ht="12.75" x14ac:dyDescent="0.2">
      <c r="A234" s="97"/>
      <c r="B234" s="98"/>
      <c r="C234" s="98">
        <v>0</v>
      </c>
      <c r="D234" s="99">
        <v>0</v>
      </c>
    </row>
    <row r="238" spans="1:4" ht="12.75" x14ac:dyDescent="0.2">
      <c r="A238" s="16" t="s">
        <v>177</v>
      </c>
    </row>
    <row r="239" spans="1:4" ht="12.75" x14ac:dyDescent="0.2">
      <c r="A239" s="16"/>
    </row>
    <row r="240" spans="1:4" ht="12.75" x14ac:dyDescent="0.2">
      <c r="A240" s="16" t="s">
        <v>178</v>
      </c>
    </row>
    <row r="242" spans="1:6" ht="24" customHeight="1" x14ac:dyDescent="0.2">
      <c r="A242" s="100" t="s">
        <v>179</v>
      </c>
      <c r="B242" s="101" t="s">
        <v>9</v>
      </c>
      <c r="C242" s="23" t="s">
        <v>180</v>
      </c>
      <c r="D242" s="24" t="s">
        <v>43</v>
      </c>
    </row>
    <row r="243" spans="1:6" x14ac:dyDescent="0.2">
      <c r="A243" s="25" t="s">
        <v>181</v>
      </c>
      <c r="B243" s="77">
        <f>SUM(B244:B258)</f>
        <v>-3280935.33</v>
      </c>
      <c r="C243" s="61"/>
      <c r="D243" s="78"/>
    </row>
    <row r="244" spans="1:6" x14ac:dyDescent="0.2">
      <c r="A244" s="28" t="s">
        <v>182</v>
      </c>
      <c r="B244" s="38">
        <v>-34238.5</v>
      </c>
      <c r="C244" s="38"/>
      <c r="D244" s="39"/>
    </row>
    <row r="245" spans="1:6" x14ac:dyDescent="0.2">
      <c r="A245" s="28" t="s">
        <v>183</v>
      </c>
      <c r="B245" s="38">
        <v>-21555.5</v>
      </c>
      <c r="C245" s="38"/>
      <c r="D245" s="39"/>
    </row>
    <row r="246" spans="1:6" x14ac:dyDescent="0.2">
      <c r="A246" s="28" t="s">
        <v>184</v>
      </c>
      <c r="B246" s="38">
        <v>-7710</v>
      </c>
      <c r="C246" s="38"/>
      <c r="D246" s="39"/>
    </row>
    <row r="247" spans="1:6" x14ac:dyDescent="0.2">
      <c r="A247" s="28" t="s">
        <v>185</v>
      </c>
      <c r="B247" s="38">
        <v>-94423</v>
      </c>
      <c r="C247" s="38"/>
      <c r="D247" s="39"/>
    </row>
    <row r="248" spans="1:6" x14ac:dyDescent="0.2">
      <c r="A248" s="28" t="s">
        <v>186</v>
      </c>
      <c r="B248" s="38">
        <v>-2600</v>
      </c>
      <c r="C248" s="38"/>
      <c r="D248" s="39"/>
    </row>
    <row r="249" spans="1:6" x14ac:dyDescent="0.2">
      <c r="A249" s="28" t="s">
        <v>187</v>
      </c>
      <c r="B249" s="38">
        <v>-1319182.3700000001</v>
      </c>
      <c r="C249" s="38"/>
      <c r="D249" s="39"/>
    </row>
    <row r="250" spans="1:6" x14ac:dyDescent="0.2">
      <c r="A250" s="28" t="s">
        <v>188</v>
      </c>
      <c r="B250" s="38">
        <v>-331230</v>
      </c>
      <c r="C250" s="38"/>
      <c r="D250" s="39"/>
    </row>
    <row r="251" spans="1:6" x14ac:dyDescent="0.2">
      <c r="A251" s="28" t="s">
        <v>189</v>
      </c>
      <c r="B251" s="38">
        <v>-918700.14</v>
      </c>
      <c r="C251" s="38"/>
      <c r="D251" s="39"/>
    </row>
    <row r="252" spans="1:6" x14ac:dyDescent="0.2">
      <c r="A252" s="28" t="s">
        <v>190</v>
      </c>
      <c r="B252" s="38">
        <v>-600</v>
      </c>
      <c r="C252" s="38"/>
      <c r="D252" s="39"/>
    </row>
    <row r="253" spans="1:6" x14ac:dyDescent="0.2">
      <c r="A253" s="28" t="s">
        <v>191</v>
      </c>
      <c r="B253" s="38">
        <v>-16172.78</v>
      </c>
      <c r="C253" s="38"/>
      <c r="D253" s="39"/>
    </row>
    <row r="254" spans="1:6" x14ac:dyDescent="0.2">
      <c r="A254" s="28" t="s">
        <v>192</v>
      </c>
      <c r="B254" s="38">
        <v>-1436.78</v>
      </c>
      <c r="C254" s="38"/>
      <c r="D254" s="39"/>
    </row>
    <row r="255" spans="1:6" x14ac:dyDescent="0.2">
      <c r="A255" s="28" t="s">
        <v>193</v>
      </c>
      <c r="B255" s="38">
        <v>-8591.5</v>
      </c>
      <c r="C255" s="38"/>
      <c r="D255" s="39"/>
    </row>
    <row r="256" spans="1:6" x14ac:dyDescent="0.2">
      <c r="A256" s="28" t="s">
        <v>194</v>
      </c>
      <c r="B256" s="38">
        <v>-272979.87</v>
      </c>
      <c r="C256" s="38"/>
      <c r="D256" s="39"/>
      <c r="F256" s="102"/>
    </row>
    <row r="257" spans="1:6" ht="12.75" x14ac:dyDescent="0.2">
      <c r="A257" s="28" t="s">
        <v>195</v>
      </c>
      <c r="B257" s="38">
        <v>-236767.89</v>
      </c>
      <c r="C257" s="38"/>
      <c r="D257" s="39"/>
      <c r="F257" s="103"/>
    </row>
    <row r="258" spans="1:6" x14ac:dyDescent="0.2">
      <c r="A258" s="28" t="s">
        <v>196</v>
      </c>
      <c r="B258" s="38">
        <v>-14747</v>
      </c>
      <c r="C258" s="38"/>
      <c r="D258" s="39"/>
      <c r="F258" s="19"/>
    </row>
    <row r="259" spans="1:6" x14ac:dyDescent="0.2">
      <c r="A259" s="28" t="s">
        <v>197</v>
      </c>
      <c r="B259" s="36">
        <f>SUM(B260:B266)</f>
        <v>-50187826.789999992</v>
      </c>
      <c r="C259" s="38"/>
      <c r="D259" s="39"/>
      <c r="F259" s="19"/>
    </row>
    <row r="260" spans="1:6" x14ac:dyDescent="0.2">
      <c r="A260" s="28" t="s">
        <v>198</v>
      </c>
      <c r="B260" s="38">
        <v>-15160594</v>
      </c>
      <c r="C260" s="38"/>
      <c r="D260" s="39"/>
      <c r="F260" s="19"/>
    </row>
    <row r="261" spans="1:6" x14ac:dyDescent="0.2">
      <c r="A261" s="28" t="s">
        <v>199</v>
      </c>
      <c r="B261" s="38">
        <v>-706212</v>
      </c>
      <c r="C261" s="38"/>
      <c r="D261" s="39"/>
      <c r="F261" s="102"/>
    </row>
    <row r="262" spans="1:6" x14ac:dyDescent="0.2">
      <c r="A262" s="28" t="s">
        <v>200</v>
      </c>
      <c r="B262" s="38">
        <v>-2958036</v>
      </c>
      <c r="C262" s="38"/>
      <c r="D262" s="39"/>
      <c r="F262" s="19"/>
    </row>
    <row r="263" spans="1:6" x14ac:dyDescent="0.2">
      <c r="A263" s="28" t="s">
        <v>201</v>
      </c>
      <c r="B263" s="38">
        <v>-19620769.129999999</v>
      </c>
      <c r="C263" s="38"/>
      <c r="D263" s="39"/>
    </row>
    <row r="264" spans="1:6" x14ac:dyDescent="0.2">
      <c r="A264" s="28" t="s">
        <v>202</v>
      </c>
      <c r="B264" s="38">
        <v>-1375164.68</v>
      </c>
      <c r="C264" s="38"/>
      <c r="D264" s="39"/>
    </row>
    <row r="265" spans="1:6" x14ac:dyDescent="0.2">
      <c r="A265" s="28" t="s">
        <v>203</v>
      </c>
      <c r="B265" s="38">
        <v>-8367050.9800000004</v>
      </c>
      <c r="C265" s="38"/>
      <c r="D265" s="39"/>
    </row>
    <row r="266" spans="1:6" x14ac:dyDescent="0.2">
      <c r="A266" s="28" t="s">
        <v>204</v>
      </c>
      <c r="B266" s="38">
        <v>-2000000</v>
      </c>
      <c r="C266" s="38"/>
      <c r="D266" s="39"/>
    </row>
    <row r="267" spans="1:6" ht="5.25" customHeight="1" x14ac:dyDescent="0.2">
      <c r="A267" s="32"/>
      <c r="B267" s="40"/>
      <c r="C267" s="40"/>
      <c r="D267" s="41"/>
    </row>
    <row r="270" spans="1:6" ht="24.75" customHeight="1" x14ac:dyDescent="0.2">
      <c r="A270" s="100" t="s">
        <v>205</v>
      </c>
      <c r="B270" s="101" t="s">
        <v>9</v>
      </c>
      <c r="C270" s="23" t="s">
        <v>180</v>
      </c>
      <c r="D270" s="24" t="s">
        <v>43</v>
      </c>
    </row>
    <row r="271" spans="1:6" x14ac:dyDescent="0.2">
      <c r="A271" s="25" t="s">
        <v>206</v>
      </c>
      <c r="B271" s="61"/>
      <c r="C271" s="61"/>
      <c r="D271" s="78"/>
    </row>
    <row r="272" spans="1:6" x14ac:dyDescent="0.2">
      <c r="A272" s="28" t="s">
        <v>207</v>
      </c>
      <c r="B272" s="38">
        <v>-550884.51</v>
      </c>
      <c r="C272" s="38"/>
      <c r="D272" s="39"/>
    </row>
    <row r="273" spans="1:4" x14ac:dyDescent="0.2">
      <c r="A273" s="28" t="s">
        <v>208</v>
      </c>
      <c r="B273" s="38">
        <v>0.32</v>
      </c>
      <c r="C273" s="38"/>
      <c r="D273" s="39"/>
    </row>
    <row r="274" spans="1:4" x14ac:dyDescent="0.2">
      <c r="A274" s="32"/>
      <c r="B274" s="40"/>
      <c r="C274" s="40"/>
      <c r="D274" s="41"/>
    </row>
    <row r="277" spans="1:4" ht="12.75" x14ac:dyDescent="0.2">
      <c r="A277" s="16" t="s">
        <v>209</v>
      </c>
    </row>
    <row r="279" spans="1:4" ht="26.25" customHeight="1" x14ac:dyDescent="0.2">
      <c r="A279" s="100" t="s">
        <v>210</v>
      </c>
      <c r="B279" s="101" t="s">
        <v>9</v>
      </c>
      <c r="C279" s="23" t="s">
        <v>211</v>
      </c>
      <c r="D279" s="24" t="s">
        <v>212</v>
      </c>
    </row>
    <row r="280" spans="1:4" x14ac:dyDescent="0.2">
      <c r="A280" s="25" t="s">
        <v>213</v>
      </c>
      <c r="B280" s="77">
        <f>SUM(B281:B340)</f>
        <v>39329907.830000006</v>
      </c>
      <c r="C280" s="77">
        <v>100</v>
      </c>
      <c r="D280" s="78">
        <v>0</v>
      </c>
    </row>
    <row r="281" spans="1:4" x14ac:dyDescent="0.2">
      <c r="A281" s="28" t="s">
        <v>214</v>
      </c>
      <c r="B281" s="38">
        <v>18764897.43</v>
      </c>
      <c r="C281" s="38">
        <v>47.711500000000001</v>
      </c>
      <c r="D281" s="39"/>
    </row>
    <row r="282" spans="1:4" x14ac:dyDescent="0.2">
      <c r="A282" s="28" t="s">
        <v>215</v>
      </c>
      <c r="B282" s="38">
        <v>3143057.33</v>
      </c>
      <c r="C282" s="38">
        <v>7.9915000000000003</v>
      </c>
      <c r="D282" s="39"/>
    </row>
    <row r="283" spans="1:4" x14ac:dyDescent="0.2">
      <c r="A283" s="28" t="s">
        <v>216</v>
      </c>
      <c r="B283" s="38">
        <v>2522615.98</v>
      </c>
      <c r="C283" s="38">
        <v>6.4139999999999997</v>
      </c>
      <c r="D283" s="39"/>
    </row>
    <row r="284" spans="1:4" x14ac:dyDescent="0.2">
      <c r="A284" s="28" t="s">
        <v>217</v>
      </c>
      <c r="B284" s="38">
        <v>312081.77</v>
      </c>
      <c r="C284" s="38">
        <v>0.79349999999999998</v>
      </c>
      <c r="D284" s="39"/>
    </row>
    <row r="285" spans="1:4" x14ac:dyDescent="0.2">
      <c r="A285" s="28" t="s">
        <v>218</v>
      </c>
      <c r="B285" s="38">
        <v>2468712.7200000002</v>
      </c>
      <c r="C285" s="38">
        <v>6.2769000000000004</v>
      </c>
      <c r="D285" s="39"/>
    </row>
    <row r="286" spans="1:4" x14ac:dyDescent="0.2">
      <c r="A286" s="28" t="s">
        <v>219</v>
      </c>
      <c r="B286" s="38">
        <v>899900.23</v>
      </c>
      <c r="C286" s="38">
        <v>2.2881</v>
      </c>
      <c r="D286" s="39"/>
    </row>
    <row r="287" spans="1:4" x14ac:dyDescent="0.2">
      <c r="A287" s="28" t="s">
        <v>220</v>
      </c>
      <c r="B287" s="38">
        <v>564318.93000000005</v>
      </c>
      <c r="C287" s="38">
        <v>1.4348000000000001</v>
      </c>
      <c r="D287" s="39"/>
    </row>
    <row r="288" spans="1:4" x14ac:dyDescent="0.2">
      <c r="A288" s="28" t="s">
        <v>221</v>
      </c>
      <c r="B288" s="38">
        <v>3989611.05</v>
      </c>
      <c r="C288" s="38">
        <v>10.144</v>
      </c>
      <c r="D288" s="39"/>
    </row>
    <row r="289" spans="1:4" x14ac:dyDescent="0.2">
      <c r="A289" s="28" t="s">
        <v>222</v>
      </c>
      <c r="B289" s="38">
        <v>596371.55000000005</v>
      </c>
      <c r="C289" s="38">
        <v>1.5163</v>
      </c>
      <c r="D289" s="39"/>
    </row>
    <row r="290" spans="1:4" x14ac:dyDescent="0.2">
      <c r="A290" s="28" t="s">
        <v>223</v>
      </c>
      <c r="B290" s="38">
        <v>92756.39</v>
      </c>
      <c r="C290" s="38">
        <v>0.23580000000000001</v>
      </c>
      <c r="D290" s="39"/>
    </row>
    <row r="291" spans="1:4" x14ac:dyDescent="0.2">
      <c r="A291" s="28" t="s">
        <v>224</v>
      </c>
      <c r="B291" s="38">
        <v>57750.33</v>
      </c>
      <c r="C291" s="38">
        <v>0.14680000000000001</v>
      </c>
      <c r="D291" s="39"/>
    </row>
    <row r="292" spans="1:4" x14ac:dyDescent="0.2">
      <c r="A292" s="28" t="s">
        <v>225</v>
      </c>
      <c r="B292" s="38">
        <v>194008.85</v>
      </c>
      <c r="C292" s="38">
        <v>0.49330000000000002</v>
      </c>
      <c r="D292" s="39"/>
    </row>
    <row r="293" spans="1:4" x14ac:dyDescent="0.2">
      <c r="A293" s="28" t="s">
        <v>226</v>
      </c>
      <c r="B293" s="38">
        <v>43313.42</v>
      </c>
      <c r="C293" s="38">
        <v>0.1101</v>
      </c>
      <c r="D293" s="39"/>
    </row>
    <row r="294" spans="1:4" x14ac:dyDescent="0.2">
      <c r="A294" s="28" t="s">
        <v>227</v>
      </c>
      <c r="B294" s="38">
        <v>401.36</v>
      </c>
      <c r="C294" s="38">
        <v>1E-3</v>
      </c>
      <c r="D294" s="39"/>
    </row>
    <row r="295" spans="1:4" x14ac:dyDescent="0.2">
      <c r="A295" s="28" t="s">
        <v>228</v>
      </c>
      <c r="B295" s="38">
        <v>27503.73</v>
      </c>
      <c r="C295" s="38">
        <v>6.9900000000000004E-2</v>
      </c>
      <c r="D295" s="39"/>
    </row>
    <row r="296" spans="1:4" x14ac:dyDescent="0.2">
      <c r="A296" s="28" t="s">
        <v>229</v>
      </c>
      <c r="B296" s="38">
        <v>124336.32000000001</v>
      </c>
      <c r="C296" s="38">
        <v>0.31609999999999999</v>
      </c>
      <c r="D296" s="39"/>
    </row>
    <row r="297" spans="1:4" x14ac:dyDescent="0.2">
      <c r="A297" s="28" t="s">
        <v>230</v>
      </c>
      <c r="B297" s="38">
        <v>18502</v>
      </c>
      <c r="C297" s="38">
        <v>4.7E-2</v>
      </c>
      <c r="D297" s="39"/>
    </row>
    <row r="298" spans="1:4" x14ac:dyDescent="0.2">
      <c r="A298" s="28" t="s">
        <v>231</v>
      </c>
      <c r="B298" s="38">
        <v>117.08</v>
      </c>
      <c r="C298" s="38">
        <v>2.9999999999999997E-4</v>
      </c>
      <c r="D298" s="39"/>
    </row>
    <row r="299" spans="1:4" x14ac:dyDescent="0.2">
      <c r="A299" s="28" t="s">
        <v>232</v>
      </c>
      <c r="B299" s="38">
        <v>4795.4399999999996</v>
      </c>
      <c r="C299" s="38">
        <v>1.2200000000000001E-2</v>
      </c>
      <c r="D299" s="39"/>
    </row>
    <row r="300" spans="1:4" x14ac:dyDescent="0.2">
      <c r="A300" s="28" t="s">
        <v>233</v>
      </c>
      <c r="B300" s="38">
        <v>15052.89</v>
      </c>
      <c r="C300" s="38">
        <v>3.8300000000000001E-2</v>
      </c>
      <c r="D300" s="39"/>
    </row>
    <row r="301" spans="1:4" x14ac:dyDescent="0.2">
      <c r="A301" s="28" t="s">
        <v>234</v>
      </c>
      <c r="B301" s="38">
        <v>42145.599999999999</v>
      </c>
      <c r="C301" s="38">
        <v>0.1072</v>
      </c>
      <c r="D301" s="39"/>
    </row>
    <row r="302" spans="1:4" x14ac:dyDescent="0.2">
      <c r="A302" s="28" t="s">
        <v>235</v>
      </c>
      <c r="B302" s="38">
        <v>246669.98</v>
      </c>
      <c r="C302" s="38">
        <v>0.62719999999999998</v>
      </c>
      <c r="D302" s="39"/>
    </row>
    <row r="303" spans="1:4" x14ac:dyDescent="0.2">
      <c r="A303" s="28" t="s">
        <v>236</v>
      </c>
      <c r="B303" s="38">
        <v>818.34</v>
      </c>
      <c r="C303" s="38">
        <v>2.0999999999999999E-3</v>
      </c>
      <c r="D303" s="39"/>
    </row>
    <row r="304" spans="1:4" x14ac:dyDescent="0.2">
      <c r="A304" s="28" t="s">
        <v>237</v>
      </c>
      <c r="B304" s="38">
        <v>82.74</v>
      </c>
      <c r="C304" s="38">
        <v>2.0000000000000001E-4</v>
      </c>
      <c r="D304" s="39"/>
    </row>
    <row r="305" spans="1:4" x14ac:dyDescent="0.2">
      <c r="A305" s="28" t="s">
        <v>238</v>
      </c>
      <c r="B305" s="38">
        <v>4977.92</v>
      </c>
      <c r="C305" s="38">
        <v>1.2699999999999999E-2</v>
      </c>
      <c r="D305" s="39"/>
    </row>
    <row r="306" spans="1:4" x14ac:dyDescent="0.2">
      <c r="A306" s="28" t="s">
        <v>239</v>
      </c>
      <c r="B306" s="38">
        <v>428439.81</v>
      </c>
      <c r="C306" s="38">
        <v>1.0892999999999999</v>
      </c>
      <c r="D306" s="39"/>
    </row>
    <row r="307" spans="1:4" x14ac:dyDescent="0.2">
      <c r="A307" s="28" t="s">
        <v>240</v>
      </c>
      <c r="B307" s="38">
        <v>108981.2</v>
      </c>
      <c r="C307" s="38">
        <v>0.27710000000000001</v>
      </c>
      <c r="D307" s="39"/>
    </row>
    <row r="308" spans="1:4" x14ac:dyDescent="0.2">
      <c r="A308" s="28" t="s">
        <v>241</v>
      </c>
      <c r="B308" s="38">
        <v>287395.8</v>
      </c>
      <c r="C308" s="38">
        <v>0.73070000000000002</v>
      </c>
      <c r="D308" s="39"/>
    </row>
    <row r="309" spans="1:4" x14ac:dyDescent="0.2">
      <c r="A309" s="28" t="s">
        <v>242</v>
      </c>
      <c r="B309" s="38">
        <v>758.47</v>
      </c>
      <c r="C309" s="38">
        <v>1.9E-3</v>
      </c>
      <c r="D309" s="39"/>
    </row>
    <row r="310" spans="1:4" x14ac:dyDescent="0.2">
      <c r="A310" s="28" t="s">
        <v>243</v>
      </c>
      <c r="B310" s="38">
        <v>686.66</v>
      </c>
      <c r="C310" s="38">
        <v>1.6999999999999999E-3</v>
      </c>
      <c r="D310" s="39"/>
    </row>
    <row r="311" spans="1:4" x14ac:dyDescent="0.2">
      <c r="A311" s="28" t="s">
        <v>244</v>
      </c>
      <c r="B311" s="38">
        <v>425702.48</v>
      </c>
      <c r="C311" s="38">
        <v>1.0824</v>
      </c>
      <c r="D311" s="39"/>
    </row>
    <row r="312" spans="1:4" x14ac:dyDescent="0.2">
      <c r="A312" s="28" t="s">
        <v>245</v>
      </c>
      <c r="B312" s="38">
        <v>617.34</v>
      </c>
      <c r="C312" s="38">
        <v>1.6000000000000001E-3</v>
      </c>
      <c r="D312" s="39"/>
    </row>
    <row r="313" spans="1:4" x14ac:dyDescent="0.2">
      <c r="A313" s="28" t="s">
        <v>246</v>
      </c>
      <c r="B313" s="38">
        <v>103812.98</v>
      </c>
      <c r="C313" s="38">
        <v>0.26400000000000001</v>
      </c>
      <c r="D313" s="39"/>
    </row>
    <row r="314" spans="1:4" x14ac:dyDescent="0.2">
      <c r="A314" s="28" t="s">
        <v>247</v>
      </c>
      <c r="B314" s="38">
        <v>22753.040000000001</v>
      </c>
      <c r="C314" s="38">
        <v>5.79E-2</v>
      </c>
      <c r="D314" s="39"/>
    </row>
    <row r="315" spans="1:4" x14ac:dyDescent="0.2">
      <c r="A315" s="28" t="s">
        <v>248</v>
      </c>
      <c r="B315" s="38">
        <v>493558.34</v>
      </c>
      <c r="C315" s="38">
        <v>1.2548999999999999</v>
      </c>
      <c r="D315" s="39"/>
    </row>
    <row r="316" spans="1:4" x14ac:dyDescent="0.2">
      <c r="A316" s="28" t="s">
        <v>249</v>
      </c>
      <c r="B316" s="38">
        <v>1092</v>
      </c>
      <c r="C316" s="38">
        <v>2.8E-3</v>
      </c>
      <c r="D316" s="39"/>
    </row>
    <row r="317" spans="1:4" x14ac:dyDescent="0.2">
      <c r="A317" s="28" t="s">
        <v>250</v>
      </c>
      <c r="B317" s="38">
        <v>79024.259999999995</v>
      </c>
      <c r="C317" s="38">
        <v>0.2009</v>
      </c>
      <c r="D317" s="39"/>
    </row>
    <row r="318" spans="1:4" x14ac:dyDescent="0.2">
      <c r="A318" s="28" t="s">
        <v>251</v>
      </c>
      <c r="B318" s="38">
        <v>23681</v>
      </c>
      <c r="C318" s="38">
        <v>6.0199999999999997E-2</v>
      </c>
      <c r="D318" s="39"/>
    </row>
    <row r="319" spans="1:4" x14ac:dyDescent="0.2">
      <c r="A319" s="28" t="s">
        <v>252</v>
      </c>
      <c r="B319" s="38">
        <v>549762.28</v>
      </c>
      <c r="C319" s="38">
        <v>1.3977999999999999</v>
      </c>
      <c r="D319" s="39"/>
    </row>
    <row r="320" spans="1:4" x14ac:dyDescent="0.2">
      <c r="A320" s="28" t="s">
        <v>253</v>
      </c>
      <c r="B320" s="38">
        <v>9125</v>
      </c>
      <c r="C320" s="38">
        <v>2.3199999999999998E-2</v>
      </c>
      <c r="D320" s="39"/>
    </row>
    <row r="321" spans="1:4" x14ac:dyDescent="0.2">
      <c r="A321" s="28" t="s">
        <v>254</v>
      </c>
      <c r="B321" s="38">
        <v>241.6</v>
      </c>
      <c r="C321" s="38">
        <v>5.9999999999999995E-4</v>
      </c>
      <c r="D321" s="39"/>
    </row>
    <row r="322" spans="1:4" x14ac:dyDescent="0.2">
      <c r="A322" s="28" t="s">
        <v>255</v>
      </c>
      <c r="B322" s="38">
        <v>463987.38</v>
      </c>
      <c r="C322" s="38">
        <v>1.1797</v>
      </c>
      <c r="D322" s="39"/>
    </row>
    <row r="323" spans="1:4" x14ac:dyDescent="0.2">
      <c r="A323" s="28" t="s">
        <v>256</v>
      </c>
      <c r="B323" s="38">
        <v>117110.15</v>
      </c>
      <c r="C323" s="38">
        <v>0.29780000000000001</v>
      </c>
      <c r="D323" s="39"/>
    </row>
    <row r="324" spans="1:4" x14ac:dyDescent="0.2">
      <c r="A324" s="28" t="s">
        <v>257</v>
      </c>
      <c r="B324" s="38">
        <v>114340.56</v>
      </c>
      <c r="C324" s="38">
        <v>0.29070000000000001</v>
      </c>
      <c r="D324" s="39"/>
    </row>
    <row r="325" spans="1:4" x14ac:dyDescent="0.2">
      <c r="A325" s="28" t="s">
        <v>258</v>
      </c>
      <c r="B325" s="38">
        <v>92.78</v>
      </c>
      <c r="C325" s="38">
        <v>2.0000000000000001E-4</v>
      </c>
      <c r="D325" s="39"/>
    </row>
    <row r="326" spans="1:4" x14ac:dyDescent="0.2">
      <c r="A326" s="28" t="s">
        <v>259</v>
      </c>
      <c r="B326" s="38">
        <v>31221.86</v>
      </c>
      <c r="C326" s="38">
        <v>7.9399999999999998E-2</v>
      </c>
      <c r="D326" s="39"/>
    </row>
    <row r="327" spans="1:4" x14ac:dyDescent="0.2">
      <c r="A327" s="28" t="s">
        <v>260</v>
      </c>
      <c r="B327" s="38">
        <v>348</v>
      </c>
      <c r="C327" s="38">
        <v>8.9999999999999998E-4</v>
      </c>
      <c r="D327" s="39"/>
    </row>
    <row r="328" spans="1:4" x14ac:dyDescent="0.2">
      <c r="A328" s="28" t="s">
        <v>261</v>
      </c>
      <c r="B328" s="38">
        <v>448973.7</v>
      </c>
      <c r="C328" s="38">
        <v>1.1415999999999999</v>
      </c>
      <c r="D328" s="39"/>
    </row>
    <row r="329" spans="1:4" x14ac:dyDescent="0.2">
      <c r="A329" s="28" t="s">
        <v>262</v>
      </c>
      <c r="B329" s="38">
        <v>6000</v>
      </c>
      <c r="C329" s="38">
        <v>1.5299999999999999E-2</v>
      </c>
      <c r="D329" s="39"/>
    </row>
    <row r="330" spans="1:4" x14ac:dyDescent="0.2">
      <c r="A330" s="28" t="s">
        <v>263</v>
      </c>
      <c r="B330" s="38">
        <v>15622</v>
      </c>
      <c r="C330" s="38">
        <v>3.9699999999999999E-2</v>
      </c>
      <c r="D330" s="39"/>
    </row>
    <row r="331" spans="1:4" x14ac:dyDescent="0.2">
      <c r="A331" s="28" t="s">
        <v>264</v>
      </c>
      <c r="B331" s="38">
        <v>24814.5</v>
      </c>
      <c r="C331" s="38">
        <v>6.3100000000000003E-2</v>
      </c>
      <c r="D331" s="39"/>
    </row>
    <row r="332" spans="1:4" x14ac:dyDescent="0.2">
      <c r="A332" s="28" t="s">
        <v>265</v>
      </c>
      <c r="B332" s="38">
        <v>41009.26</v>
      </c>
      <c r="C332" s="38">
        <v>0.1043</v>
      </c>
      <c r="D332" s="39"/>
    </row>
    <row r="333" spans="1:4" x14ac:dyDescent="0.2">
      <c r="A333" s="28" t="s">
        <v>266</v>
      </c>
      <c r="B333" s="38">
        <v>1000</v>
      </c>
      <c r="C333" s="38">
        <v>2.5000000000000001E-3</v>
      </c>
      <c r="D333" s="39"/>
    </row>
    <row r="334" spans="1:4" x14ac:dyDescent="0.2">
      <c r="A334" s="28" t="s">
        <v>267</v>
      </c>
      <c r="B334" s="38">
        <v>4156</v>
      </c>
      <c r="C334" s="38">
        <v>1.06E-2</v>
      </c>
      <c r="D334" s="39"/>
    </row>
    <row r="335" spans="1:4" x14ac:dyDescent="0.2">
      <c r="A335" s="28" t="s">
        <v>268</v>
      </c>
      <c r="B335" s="38">
        <v>92006.720000000001</v>
      </c>
      <c r="C335" s="38">
        <v>0.2339</v>
      </c>
      <c r="D335" s="39"/>
    </row>
    <row r="336" spans="1:4" x14ac:dyDescent="0.2">
      <c r="A336" s="28" t="s">
        <v>269</v>
      </c>
      <c r="B336" s="38">
        <v>21429.38</v>
      </c>
      <c r="C336" s="38">
        <v>5.45E-2</v>
      </c>
      <c r="D336" s="39"/>
    </row>
    <row r="337" spans="1:6" x14ac:dyDescent="0.2">
      <c r="A337" s="28" t="s">
        <v>270</v>
      </c>
      <c r="B337" s="38">
        <v>8525.34</v>
      </c>
      <c r="C337" s="38">
        <v>2.1700000000000001E-2</v>
      </c>
      <c r="D337" s="39"/>
    </row>
    <row r="338" spans="1:6" x14ac:dyDescent="0.2">
      <c r="A338" s="28" t="s">
        <v>271</v>
      </c>
      <c r="B338" s="38">
        <v>339678.09</v>
      </c>
      <c r="C338" s="38">
        <v>0.86370000000000002</v>
      </c>
      <c r="D338" s="39"/>
    </row>
    <row r="339" spans="1:6" x14ac:dyDescent="0.2">
      <c r="A339" s="28" t="s">
        <v>272</v>
      </c>
      <c r="B339" s="38">
        <v>482692.67</v>
      </c>
      <c r="C339" s="38">
        <v>1.2273000000000001</v>
      </c>
      <c r="D339" s="39"/>
    </row>
    <row r="340" spans="1:6" x14ac:dyDescent="0.2">
      <c r="A340" s="28" t="s">
        <v>273</v>
      </c>
      <c r="B340" s="38">
        <v>446467.8</v>
      </c>
      <c r="C340" s="38">
        <v>1.1352</v>
      </c>
      <c r="D340" s="39"/>
    </row>
    <row r="341" spans="1:6" ht="3.75" customHeight="1" x14ac:dyDescent="0.2">
      <c r="A341" s="32"/>
      <c r="B341" s="40"/>
      <c r="C341" s="40"/>
      <c r="D341" s="41">
        <v>0</v>
      </c>
    </row>
    <row r="344" spans="1:6" ht="12.75" x14ac:dyDescent="0.2">
      <c r="A344" s="16" t="s">
        <v>274</v>
      </c>
    </row>
    <row r="346" spans="1:6" ht="28.5" customHeight="1" x14ac:dyDescent="0.2">
      <c r="A346" s="64" t="s">
        <v>275</v>
      </c>
      <c r="B346" s="65" t="s">
        <v>52</v>
      </c>
      <c r="C346" s="91" t="s">
        <v>53</v>
      </c>
      <c r="D346" s="92" t="s">
        <v>276</v>
      </c>
      <c r="E346" s="104" t="s">
        <v>10</v>
      </c>
      <c r="F346" s="65" t="s">
        <v>167</v>
      </c>
    </row>
    <row r="347" spans="1:6" ht="15" x14ac:dyDescent="0.25">
      <c r="A347" s="79" t="s">
        <v>277</v>
      </c>
      <c r="B347" s="38">
        <f>SUM(B348:B368)</f>
        <v>-377635222.89000005</v>
      </c>
      <c r="C347" s="38">
        <f t="shared" ref="C347:D347" si="3">SUM(C348:C368)</f>
        <v>-406378634.90999997</v>
      </c>
      <c r="D347" s="39">
        <f t="shared" si="3"/>
        <v>-28743412.020000003</v>
      </c>
      <c r="E347" s="93"/>
      <c r="F347" s="93"/>
    </row>
    <row r="348" spans="1:6" ht="15" x14ac:dyDescent="0.25">
      <c r="A348" s="47" t="s">
        <v>278</v>
      </c>
      <c r="B348" s="38">
        <v>8657.77</v>
      </c>
      <c r="C348" s="38">
        <v>8657.77</v>
      </c>
      <c r="D348" s="39">
        <v>0</v>
      </c>
      <c r="E348" s="95"/>
      <c r="F348" s="105"/>
    </row>
    <row r="349" spans="1:6" ht="15" x14ac:dyDescent="0.25">
      <c r="A349" s="47" t="s">
        <v>279</v>
      </c>
      <c r="B349" s="38">
        <v>-117756338.12</v>
      </c>
      <c r="C349" s="38">
        <v>-117756338.12</v>
      </c>
      <c r="D349" s="39">
        <v>0</v>
      </c>
      <c r="E349" s="95"/>
      <c r="F349" s="105"/>
    </row>
    <row r="350" spans="1:6" ht="15" x14ac:dyDescent="0.25">
      <c r="A350" s="47" t="s">
        <v>280</v>
      </c>
      <c r="B350" s="38">
        <v>-3036839.14</v>
      </c>
      <c r="C350" s="38">
        <v>-4426839.1399999997</v>
      </c>
      <c r="D350" s="39">
        <v>-1390000</v>
      </c>
      <c r="E350" s="95"/>
      <c r="F350" s="105"/>
    </row>
    <row r="351" spans="1:6" ht="15" x14ac:dyDescent="0.25">
      <c r="A351" s="47" t="s">
        <v>281</v>
      </c>
      <c r="B351" s="38">
        <v>0</v>
      </c>
      <c r="C351" s="38">
        <v>-18594294.41</v>
      </c>
      <c r="D351" s="39">
        <v>-18594294.41</v>
      </c>
      <c r="E351" s="95"/>
      <c r="F351" s="105"/>
    </row>
    <row r="352" spans="1:6" ht="15" x14ac:dyDescent="0.25">
      <c r="A352" s="47" t="s">
        <v>282</v>
      </c>
      <c r="B352" s="38">
        <v>-17504345.120000001</v>
      </c>
      <c r="C352" s="38">
        <v>-8759117.6099999994</v>
      </c>
      <c r="D352" s="39">
        <v>8745227.5099999998</v>
      </c>
      <c r="E352" s="95"/>
      <c r="F352" s="105"/>
    </row>
    <row r="353" spans="1:6" ht="15" x14ac:dyDescent="0.25">
      <c r="A353" s="47" t="s">
        <v>283</v>
      </c>
      <c r="B353" s="38">
        <v>-1899000</v>
      </c>
      <c r="C353" s="38">
        <v>0</v>
      </c>
      <c r="D353" s="39">
        <v>1899000</v>
      </c>
      <c r="E353" s="95"/>
      <c r="F353" s="105"/>
    </row>
    <row r="354" spans="1:6" ht="15" x14ac:dyDescent="0.25">
      <c r="A354" s="47" t="s">
        <v>284</v>
      </c>
      <c r="B354" s="38">
        <v>-31194409.32</v>
      </c>
      <c r="C354" s="38">
        <v>-13333333.32</v>
      </c>
      <c r="D354" s="39">
        <v>17861076</v>
      </c>
      <c r="E354" s="95"/>
      <c r="F354" s="105"/>
    </row>
    <row r="355" spans="1:6" ht="15" x14ac:dyDescent="0.25">
      <c r="A355" s="47" t="s">
        <v>285</v>
      </c>
      <c r="B355" s="38">
        <v>-549100</v>
      </c>
      <c r="C355" s="38">
        <v>0</v>
      </c>
      <c r="D355" s="39">
        <v>549100</v>
      </c>
      <c r="E355" s="95"/>
      <c r="F355" s="105"/>
    </row>
    <row r="356" spans="1:6" ht="15" x14ac:dyDescent="0.25">
      <c r="A356" s="47" t="s">
        <v>286</v>
      </c>
      <c r="B356" s="38">
        <v>-250000</v>
      </c>
      <c r="C356" s="38">
        <v>0</v>
      </c>
      <c r="D356" s="39">
        <v>250000</v>
      </c>
      <c r="E356" s="95"/>
      <c r="F356" s="105"/>
    </row>
    <row r="357" spans="1:6" ht="15" x14ac:dyDescent="0.25">
      <c r="A357" s="47" t="s">
        <v>287</v>
      </c>
      <c r="B357" s="38">
        <v>-23607791.079999998</v>
      </c>
      <c r="C357" s="38">
        <v>-23607791.079999998</v>
      </c>
      <c r="D357" s="39">
        <v>0</v>
      </c>
      <c r="E357" s="95"/>
      <c r="F357" s="105"/>
    </row>
    <row r="358" spans="1:6" ht="15" x14ac:dyDescent="0.25">
      <c r="A358" s="47" t="s">
        <v>288</v>
      </c>
      <c r="B358" s="38">
        <v>-87890726.579999998</v>
      </c>
      <c r="C358" s="38">
        <v>-87890726.579999998</v>
      </c>
      <c r="D358" s="39">
        <v>0</v>
      </c>
      <c r="E358" s="95"/>
      <c r="F358" s="105"/>
    </row>
    <row r="359" spans="1:6" ht="15" x14ac:dyDescent="0.25">
      <c r="A359" s="47" t="s">
        <v>289</v>
      </c>
      <c r="B359" s="38">
        <v>-2118785.91</v>
      </c>
      <c r="C359" s="38">
        <v>-2118785.91</v>
      </c>
      <c r="D359" s="39">
        <v>0</v>
      </c>
      <c r="E359" s="95"/>
      <c r="F359" s="105"/>
    </row>
    <row r="360" spans="1:6" ht="15" x14ac:dyDescent="0.25">
      <c r="A360" s="47" t="s">
        <v>290</v>
      </c>
      <c r="B360" s="38">
        <v>-21857114.039999999</v>
      </c>
      <c r="C360" s="38">
        <v>-39361459.159999996</v>
      </c>
      <c r="D360" s="39">
        <v>-17504345.120000001</v>
      </c>
      <c r="E360" s="95"/>
      <c r="F360" s="105"/>
    </row>
    <row r="361" spans="1:6" ht="15" x14ac:dyDescent="0.25">
      <c r="A361" s="47" t="s">
        <v>291</v>
      </c>
      <c r="B361" s="38">
        <v>-14806510.050000001</v>
      </c>
      <c r="C361" s="38">
        <v>-16705510.050000001</v>
      </c>
      <c r="D361" s="39">
        <v>-1899000</v>
      </c>
      <c r="E361" s="95"/>
      <c r="F361" s="105"/>
    </row>
    <row r="362" spans="1:6" ht="15" x14ac:dyDescent="0.25">
      <c r="A362" s="47" t="s">
        <v>292</v>
      </c>
      <c r="B362" s="38">
        <v>0</v>
      </c>
      <c r="C362" s="38">
        <v>-17861076</v>
      </c>
      <c r="D362" s="39">
        <v>-17861076</v>
      </c>
      <c r="E362" s="95"/>
      <c r="F362" s="105"/>
    </row>
    <row r="363" spans="1:6" ht="15" x14ac:dyDescent="0.25">
      <c r="A363" s="47" t="s">
        <v>293</v>
      </c>
      <c r="B363" s="38">
        <v>-49762901.420000002</v>
      </c>
      <c r="C363" s="38">
        <v>-49762901.420000002</v>
      </c>
      <c r="D363" s="39">
        <v>0</v>
      </c>
      <c r="E363" s="95"/>
      <c r="F363" s="105"/>
    </row>
    <row r="364" spans="1:6" ht="15" x14ac:dyDescent="0.25">
      <c r="A364" s="47" t="s">
        <v>294</v>
      </c>
      <c r="B364" s="38">
        <v>-5228003.78</v>
      </c>
      <c r="C364" s="38">
        <v>-5228003.78</v>
      </c>
      <c r="D364" s="39">
        <v>0</v>
      </c>
      <c r="E364" s="95"/>
      <c r="F364" s="105"/>
    </row>
    <row r="365" spans="1:6" ht="15" x14ac:dyDescent="0.25">
      <c r="A365" s="47" t="s">
        <v>295</v>
      </c>
      <c r="B365" s="38">
        <v>0</v>
      </c>
      <c r="C365" s="38">
        <v>-549100</v>
      </c>
      <c r="D365" s="39">
        <v>-549100</v>
      </c>
      <c r="E365" s="95"/>
      <c r="F365" s="105"/>
    </row>
    <row r="366" spans="1:6" ht="15" x14ac:dyDescent="0.25">
      <c r="A366" s="47" t="s">
        <v>296</v>
      </c>
      <c r="B366" s="38">
        <v>0</v>
      </c>
      <c r="C366" s="38">
        <v>-250000</v>
      </c>
      <c r="D366" s="39">
        <v>-250000</v>
      </c>
      <c r="E366" s="95"/>
      <c r="F366" s="105"/>
    </row>
    <row r="367" spans="1:6" ht="15" x14ac:dyDescent="0.25">
      <c r="A367" s="47" t="s">
        <v>297</v>
      </c>
      <c r="B367" s="38">
        <v>-178652.1</v>
      </c>
      <c r="C367" s="38">
        <v>-178652.1</v>
      </c>
      <c r="D367" s="39">
        <v>0</v>
      </c>
      <c r="E367" s="95"/>
      <c r="F367" s="105"/>
    </row>
    <row r="368" spans="1:6" ht="15" x14ac:dyDescent="0.25">
      <c r="A368" s="47" t="s">
        <v>298</v>
      </c>
      <c r="B368" s="38">
        <v>-3364</v>
      </c>
      <c r="C368" s="38">
        <v>-3364</v>
      </c>
      <c r="D368" s="39">
        <v>0</v>
      </c>
      <c r="E368" s="95"/>
      <c r="F368" s="105"/>
    </row>
    <row r="369" spans="1:6" ht="3" customHeight="1" x14ac:dyDescent="0.25">
      <c r="A369" s="50"/>
      <c r="B369" s="106"/>
      <c r="C369" s="106"/>
      <c r="D369" s="107"/>
      <c r="E369" s="106"/>
      <c r="F369" s="108"/>
    </row>
    <row r="372" spans="1:6" ht="15" x14ac:dyDescent="0.25">
      <c r="A372" s="109"/>
      <c r="B372" s="109"/>
      <c r="C372" s="109"/>
      <c r="D372" s="110"/>
      <c r="E372" s="109"/>
    </row>
    <row r="373" spans="1:6" ht="27" customHeight="1" x14ac:dyDescent="0.2">
      <c r="A373" s="100" t="s">
        <v>299</v>
      </c>
      <c r="B373" s="101" t="s">
        <v>52</v>
      </c>
      <c r="C373" s="23" t="s">
        <v>53</v>
      </c>
      <c r="D373" s="24" t="s">
        <v>276</v>
      </c>
      <c r="E373" s="111" t="s">
        <v>167</v>
      </c>
    </row>
    <row r="374" spans="1:6" ht="15" x14ac:dyDescent="0.25">
      <c r="A374" s="79" t="s">
        <v>300</v>
      </c>
      <c r="B374" s="112">
        <f>SUM(B375:B397)</f>
        <v>-29738011.489999987</v>
      </c>
      <c r="C374" s="112">
        <f t="shared" ref="C374:D374" si="4">SUM(C375:C397)</f>
        <v>-30415275.899999999</v>
      </c>
      <c r="D374" s="113">
        <f t="shared" si="4"/>
        <v>-677264.40999999095</v>
      </c>
      <c r="E374" s="93"/>
    </row>
    <row r="375" spans="1:6" ht="15" x14ac:dyDescent="0.25">
      <c r="A375" s="47" t="s">
        <v>301</v>
      </c>
      <c r="B375" s="38">
        <v>-8329226.8700000001</v>
      </c>
      <c r="C375" s="38">
        <v>-14689738.48</v>
      </c>
      <c r="D375" s="39">
        <v>-6360511.6100000003</v>
      </c>
      <c r="E375" s="95"/>
    </row>
    <row r="376" spans="1:6" ht="15" x14ac:dyDescent="0.25">
      <c r="A376" s="47" t="s">
        <v>302</v>
      </c>
      <c r="B376" s="38">
        <v>-2232.36</v>
      </c>
      <c r="C376" s="38">
        <v>-2232.36</v>
      </c>
      <c r="D376" s="39">
        <v>0</v>
      </c>
      <c r="E376" s="95"/>
    </row>
    <row r="377" spans="1:6" ht="15" x14ac:dyDescent="0.25">
      <c r="A377" s="47" t="s">
        <v>303</v>
      </c>
      <c r="B377" s="38">
        <v>5906463.0199999996</v>
      </c>
      <c r="C377" s="38">
        <v>5906463.0199999996</v>
      </c>
      <c r="D377" s="39">
        <v>0</v>
      </c>
      <c r="E377" s="95"/>
    </row>
    <row r="378" spans="1:6" ht="15" x14ac:dyDescent="0.25">
      <c r="A378" s="47" t="s">
        <v>304</v>
      </c>
      <c r="B378" s="38">
        <v>3420830.03</v>
      </c>
      <c r="C378" s="38">
        <v>3420830.03</v>
      </c>
      <c r="D378" s="39">
        <v>0</v>
      </c>
      <c r="E378" s="95"/>
    </row>
    <row r="379" spans="1:6" ht="15" x14ac:dyDescent="0.25">
      <c r="A379" s="47" t="s">
        <v>305</v>
      </c>
      <c r="B379" s="38">
        <v>3551245.05</v>
      </c>
      <c r="C379" s="38">
        <v>3551245.05</v>
      </c>
      <c r="D379" s="39">
        <v>0</v>
      </c>
      <c r="E379" s="95"/>
    </row>
    <row r="380" spans="1:6" ht="15" x14ac:dyDescent="0.25">
      <c r="A380" s="47" t="s">
        <v>306</v>
      </c>
      <c r="B380" s="38">
        <v>3010412.17</v>
      </c>
      <c r="C380" s="38">
        <v>3010412.17</v>
      </c>
      <c r="D380" s="39">
        <v>0</v>
      </c>
      <c r="E380" s="95"/>
    </row>
    <row r="381" spans="1:6" ht="15" x14ac:dyDescent="0.25">
      <c r="A381" s="47" t="s">
        <v>307</v>
      </c>
      <c r="B381" s="38">
        <v>3083863.41</v>
      </c>
      <c r="C381" s="38">
        <v>3083863.41</v>
      </c>
      <c r="D381" s="39">
        <v>0</v>
      </c>
      <c r="E381" s="95"/>
    </row>
    <row r="382" spans="1:6" ht="15" x14ac:dyDescent="0.25">
      <c r="A382" s="47" t="s">
        <v>308</v>
      </c>
      <c r="B382" s="38">
        <v>3256646.75</v>
      </c>
      <c r="C382" s="38">
        <v>3256646.75</v>
      </c>
      <c r="D382" s="39">
        <v>0</v>
      </c>
      <c r="E382" s="95"/>
    </row>
    <row r="383" spans="1:6" ht="15" x14ac:dyDescent="0.25">
      <c r="A383" s="47" t="s">
        <v>309</v>
      </c>
      <c r="B383" s="38">
        <v>8255944.79</v>
      </c>
      <c r="C383" s="38">
        <v>8255944.79</v>
      </c>
      <c r="D383" s="39">
        <v>0</v>
      </c>
      <c r="E383" s="95"/>
    </row>
    <row r="384" spans="1:6" ht="15" x14ac:dyDescent="0.25">
      <c r="A384" s="47" t="s">
        <v>310</v>
      </c>
      <c r="B384" s="38">
        <v>16471067.77</v>
      </c>
      <c r="C384" s="38">
        <v>16471067.77</v>
      </c>
      <c r="D384" s="39">
        <v>0</v>
      </c>
      <c r="E384" s="95"/>
    </row>
    <row r="385" spans="1:5" ht="15" x14ac:dyDescent="0.25">
      <c r="A385" s="47" t="s">
        <v>311</v>
      </c>
      <c r="B385" s="38">
        <v>23811996.640000001</v>
      </c>
      <c r="C385" s="38">
        <v>23811996.640000001</v>
      </c>
      <c r="D385" s="39">
        <v>0</v>
      </c>
      <c r="E385" s="95"/>
    </row>
    <row r="386" spans="1:5" ht="15" x14ac:dyDescent="0.25">
      <c r="A386" s="47" t="s">
        <v>312</v>
      </c>
      <c r="B386" s="38">
        <v>18329718.530000001</v>
      </c>
      <c r="C386" s="38">
        <v>18329718.530000001</v>
      </c>
      <c r="D386" s="39">
        <v>0</v>
      </c>
      <c r="E386" s="95"/>
    </row>
    <row r="387" spans="1:5" ht="15" x14ac:dyDescent="0.25">
      <c r="A387" s="47" t="s">
        <v>313</v>
      </c>
      <c r="B387" s="38">
        <v>11437507.779999999</v>
      </c>
      <c r="C387" s="38">
        <v>11437507.779999999</v>
      </c>
      <c r="D387" s="39">
        <v>0</v>
      </c>
      <c r="E387" s="95"/>
    </row>
    <row r="388" spans="1:5" ht="15" x14ac:dyDescent="0.25">
      <c r="A388" s="47" t="s">
        <v>314</v>
      </c>
      <c r="B388" s="38">
        <v>11325261.26</v>
      </c>
      <c r="C388" s="38">
        <v>11325261.26</v>
      </c>
      <c r="D388" s="39">
        <v>0</v>
      </c>
      <c r="E388" s="95"/>
    </row>
    <row r="389" spans="1:5" ht="15" x14ac:dyDescent="0.25">
      <c r="A389" s="47" t="s">
        <v>315</v>
      </c>
      <c r="B389" s="38">
        <v>0</v>
      </c>
      <c r="C389" s="38">
        <v>70273015.040000007</v>
      </c>
      <c r="D389" s="39">
        <v>70273015.040000007</v>
      </c>
      <c r="E389" s="95"/>
    </row>
    <row r="390" spans="1:5" ht="15" x14ac:dyDescent="0.25">
      <c r="A390" s="47" t="s">
        <v>316</v>
      </c>
      <c r="B390" s="38">
        <v>-22786101.539999999</v>
      </c>
      <c r="C390" s="38">
        <v>-23141966.219999999</v>
      </c>
      <c r="D390" s="39">
        <v>-355864.68</v>
      </c>
      <c r="E390" s="95"/>
    </row>
    <row r="391" spans="1:5" ht="15" x14ac:dyDescent="0.25">
      <c r="A391" s="47" t="s">
        <v>317</v>
      </c>
      <c r="B391" s="38">
        <v>-12315454.199999999</v>
      </c>
      <c r="C391" s="38">
        <v>-64274046.530000001</v>
      </c>
      <c r="D391" s="39">
        <v>-51958592.329999998</v>
      </c>
      <c r="E391" s="95"/>
    </row>
    <row r="392" spans="1:5" ht="15" x14ac:dyDescent="0.25">
      <c r="A392" s="47" t="s">
        <v>318</v>
      </c>
      <c r="B392" s="38">
        <v>-72629188.599999994</v>
      </c>
      <c r="C392" s="38">
        <v>-77554769.420000002</v>
      </c>
      <c r="D392" s="39">
        <v>-4925580.82</v>
      </c>
      <c r="E392" s="95"/>
    </row>
    <row r="393" spans="1:5" ht="15" x14ac:dyDescent="0.25">
      <c r="A393" s="47" t="s">
        <v>319</v>
      </c>
      <c r="B393" s="38">
        <v>-18671536.219999999</v>
      </c>
      <c r="C393" s="38">
        <v>-25947834.809999999</v>
      </c>
      <c r="D393" s="39">
        <v>-7276298.5899999999</v>
      </c>
      <c r="E393" s="95"/>
    </row>
    <row r="394" spans="1:5" ht="15" x14ac:dyDescent="0.25">
      <c r="A394" s="47" t="s">
        <v>320</v>
      </c>
      <c r="B394" s="38">
        <v>0</v>
      </c>
      <c r="C394" s="38">
        <v>-73431.42</v>
      </c>
      <c r="D394" s="39">
        <v>-73431.42</v>
      </c>
      <c r="E394" s="95"/>
    </row>
    <row r="395" spans="1:5" ht="15" x14ac:dyDescent="0.25">
      <c r="A395" s="47" t="s">
        <v>321</v>
      </c>
      <c r="B395" s="38">
        <v>-300000</v>
      </c>
      <c r="C395" s="38">
        <v>-300000</v>
      </c>
      <c r="D395" s="39">
        <v>0</v>
      </c>
      <c r="E395" s="95"/>
    </row>
    <row r="396" spans="1:5" ht="15" x14ac:dyDescent="0.25">
      <c r="A396" s="47" t="s">
        <v>322</v>
      </c>
      <c r="B396" s="38">
        <v>-6565228.9000000004</v>
      </c>
      <c r="C396" s="38">
        <v>-6565228.9000000004</v>
      </c>
      <c r="D396" s="39">
        <v>0</v>
      </c>
      <c r="E396" s="95"/>
    </row>
    <row r="397" spans="1:5" ht="4.5" customHeight="1" x14ac:dyDescent="0.25">
      <c r="A397" s="114"/>
      <c r="B397" s="106"/>
      <c r="C397" s="106"/>
      <c r="D397" s="107"/>
      <c r="E397" s="106"/>
    </row>
    <row r="400" spans="1:5" ht="12.75" x14ac:dyDescent="0.2">
      <c r="A400" s="16" t="s">
        <v>323</v>
      </c>
    </row>
    <row r="402" spans="1:4" ht="30.75" customHeight="1" x14ac:dyDescent="0.2">
      <c r="A402" s="100" t="s">
        <v>324</v>
      </c>
      <c r="B402" s="101" t="s">
        <v>52</v>
      </c>
      <c r="C402" s="23" t="s">
        <v>53</v>
      </c>
      <c r="D402" s="24" t="s">
        <v>54</v>
      </c>
    </row>
    <row r="403" spans="1:4" ht="15" x14ac:dyDescent="0.25">
      <c r="A403" s="79" t="s">
        <v>325</v>
      </c>
      <c r="B403" s="112">
        <f>SUM(B404:B433)</f>
        <v>58105536.539999992</v>
      </c>
      <c r="C403" s="112">
        <f t="shared" ref="C403:D403" si="5">SUM(C404:C433)</f>
        <v>72922888.859999999</v>
      </c>
      <c r="D403" s="113">
        <f t="shared" si="5"/>
        <v>14817352.319999998</v>
      </c>
    </row>
    <row r="404" spans="1:4" x14ac:dyDescent="0.2">
      <c r="A404" s="47" t="s">
        <v>326</v>
      </c>
      <c r="B404" s="38">
        <v>1563354.14</v>
      </c>
      <c r="C404" s="38">
        <v>1772644.34</v>
      </c>
      <c r="D404" s="39">
        <v>209290.2</v>
      </c>
    </row>
    <row r="405" spans="1:4" x14ac:dyDescent="0.2">
      <c r="A405" s="47" t="s">
        <v>327</v>
      </c>
      <c r="B405" s="38">
        <v>3926787.81</v>
      </c>
      <c r="C405" s="38">
        <v>2444109.63</v>
      </c>
      <c r="D405" s="39">
        <v>-1482678.18</v>
      </c>
    </row>
    <row r="406" spans="1:4" x14ac:dyDescent="0.2">
      <c r="A406" s="47" t="s">
        <v>328</v>
      </c>
      <c r="B406" s="38">
        <v>18972186.559999999</v>
      </c>
      <c r="C406" s="38">
        <v>4870796.6399999997</v>
      </c>
      <c r="D406" s="39">
        <v>-14101389.92</v>
      </c>
    </row>
    <row r="407" spans="1:4" x14ac:dyDescent="0.2">
      <c r="A407" s="47" t="s">
        <v>329</v>
      </c>
      <c r="B407" s="38">
        <v>185129.08</v>
      </c>
      <c r="C407" s="38">
        <v>2185151.71</v>
      </c>
      <c r="D407" s="39">
        <v>2000022.63</v>
      </c>
    </row>
    <row r="408" spans="1:4" x14ac:dyDescent="0.2">
      <c r="A408" s="47" t="s">
        <v>330</v>
      </c>
      <c r="B408" s="38">
        <v>172545.05</v>
      </c>
      <c r="C408" s="38">
        <v>172548.03</v>
      </c>
      <c r="D408" s="39">
        <v>2.98</v>
      </c>
    </row>
    <row r="409" spans="1:4" x14ac:dyDescent="0.2">
      <c r="A409" s="47" t="s">
        <v>331</v>
      </c>
      <c r="B409" s="38">
        <v>129385.28</v>
      </c>
      <c r="C409" s="38">
        <v>129387.5</v>
      </c>
      <c r="D409" s="39">
        <v>2.2200000000000002</v>
      </c>
    </row>
    <row r="410" spans="1:4" x14ac:dyDescent="0.2">
      <c r="A410" s="47" t="s">
        <v>332</v>
      </c>
      <c r="B410" s="38">
        <v>43105.32</v>
      </c>
      <c r="C410" s="38">
        <v>39385.32</v>
      </c>
      <c r="D410" s="39">
        <v>-3720</v>
      </c>
    </row>
    <row r="411" spans="1:4" x14ac:dyDescent="0.2">
      <c r="A411" s="47" t="s">
        <v>333</v>
      </c>
      <c r="B411" s="38">
        <v>293469.59000000003</v>
      </c>
      <c r="C411" s="38">
        <v>293474.65000000002</v>
      </c>
      <c r="D411" s="39">
        <v>5.0599999999999996</v>
      </c>
    </row>
    <row r="412" spans="1:4" x14ac:dyDescent="0.2">
      <c r="A412" s="47" t="s">
        <v>334</v>
      </c>
      <c r="B412" s="38">
        <v>18502.38</v>
      </c>
      <c r="C412" s="38">
        <v>18502.740000000002</v>
      </c>
      <c r="D412" s="39">
        <v>0.36</v>
      </c>
    </row>
    <row r="413" spans="1:4" x14ac:dyDescent="0.2">
      <c r="A413" s="47" t="s">
        <v>335</v>
      </c>
      <c r="B413" s="38">
        <v>56171.49</v>
      </c>
      <c r="C413" s="38">
        <v>56172.45</v>
      </c>
      <c r="D413" s="39">
        <v>0.96</v>
      </c>
    </row>
    <row r="414" spans="1:4" x14ac:dyDescent="0.2">
      <c r="A414" s="47" t="s">
        <v>336</v>
      </c>
      <c r="B414" s="38">
        <v>1.06</v>
      </c>
      <c r="C414" s="38">
        <v>1.06</v>
      </c>
      <c r="D414" s="39">
        <v>0</v>
      </c>
    </row>
    <row r="415" spans="1:4" x14ac:dyDescent="0.2">
      <c r="A415" s="47" t="s">
        <v>337</v>
      </c>
      <c r="B415" s="38">
        <v>214160.44</v>
      </c>
      <c r="C415" s="38">
        <v>214164.12</v>
      </c>
      <c r="D415" s="39">
        <v>3.68</v>
      </c>
    </row>
    <row r="416" spans="1:4" x14ac:dyDescent="0.2">
      <c r="A416" s="47" t="s">
        <v>338</v>
      </c>
      <c r="B416" s="38">
        <v>0.54</v>
      </c>
      <c r="C416" s="38">
        <v>0.54</v>
      </c>
      <c r="D416" s="39">
        <v>0</v>
      </c>
    </row>
    <row r="417" spans="1:4" x14ac:dyDescent="0.2">
      <c r="A417" s="47" t="s">
        <v>339</v>
      </c>
      <c r="B417" s="38">
        <v>379353.63</v>
      </c>
      <c r="C417" s="38">
        <v>379360.17</v>
      </c>
      <c r="D417" s="39">
        <v>6.54</v>
      </c>
    </row>
    <row r="418" spans="1:4" x14ac:dyDescent="0.2">
      <c r="A418" s="47" t="s">
        <v>340</v>
      </c>
      <c r="B418" s="38">
        <v>598767.02</v>
      </c>
      <c r="C418" s="38">
        <v>598777.38</v>
      </c>
      <c r="D418" s="39">
        <v>10.36</v>
      </c>
    </row>
    <row r="419" spans="1:4" x14ac:dyDescent="0.2">
      <c r="A419" s="47" t="s">
        <v>341</v>
      </c>
      <c r="B419" s="38">
        <v>997969.59</v>
      </c>
      <c r="C419" s="38">
        <v>867483.2</v>
      </c>
      <c r="D419" s="39">
        <v>-130486.39</v>
      </c>
    </row>
    <row r="420" spans="1:4" x14ac:dyDescent="0.2">
      <c r="A420" s="47" t="s">
        <v>342</v>
      </c>
      <c r="B420" s="38">
        <v>564101</v>
      </c>
      <c r="C420" s="38">
        <v>0</v>
      </c>
      <c r="D420" s="39">
        <v>-564101</v>
      </c>
    </row>
    <row r="421" spans="1:4" x14ac:dyDescent="0.2">
      <c r="A421" s="47" t="s">
        <v>343</v>
      </c>
      <c r="B421" s="38">
        <v>4902375.8600000003</v>
      </c>
      <c r="C421" s="38">
        <v>4902544.84</v>
      </c>
      <c r="D421" s="39">
        <v>168.98</v>
      </c>
    </row>
    <row r="422" spans="1:4" x14ac:dyDescent="0.2">
      <c r="A422" s="47" t="s">
        <v>344</v>
      </c>
      <c r="B422" s="38">
        <v>16346021.99</v>
      </c>
      <c r="C422" s="38">
        <v>16229135.279999999</v>
      </c>
      <c r="D422" s="39">
        <v>-116886.71</v>
      </c>
    </row>
    <row r="423" spans="1:4" x14ac:dyDescent="0.2">
      <c r="A423" s="47" t="s">
        <v>345</v>
      </c>
      <c r="B423" s="38">
        <v>1336337.43</v>
      </c>
      <c r="C423" s="38">
        <v>60383.47</v>
      </c>
      <c r="D423" s="39">
        <v>-1275953.96</v>
      </c>
    </row>
    <row r="424" spans="1:4" x14ac:dyDescent="0.2">
      <c r="A424" s="47" t="s">
        <v>346</v>
      </c>
      <c r="B424" s="38">
        <v>699042.45</v>
      </c>
      <c r="C424" s="38">
        <v>699054.49</v>
      </c>
      <c r="D424" s="39">
        <v>12.04</v>
      </c>
    </row>
    <row r="425" spans="1:4" x14ac:dyDescent="0.2">
      <c r="A425" s="47" t="s">
        <v>347</v>
      </c>
      <c r="B425" s="38">
        <v>377465.44</v>
      </c>
      <c r="C425" s="38">
        <v>377472.25</v>
      </c>
      <c r="D425" s="39">
        <v>6.81</v>
      </c>
    </row>
    <row r="426" spans="1:4" x14ac:dyDescent="0.2">
      <c r="A426" s="47" t="s">
        <v>348</v>
      </c>
      <c r="B426" s="38">
        <v>2003917.42</v>
      </c>
      <c r="C426" s="38">
        <v>2003996.53</v>
      </c>
      <c r="D426" s="39">
        <v>79.11</v>
      </c>
    </row>
    <row r="427" spans="1:4" x14ac:dyDescent="0.2">
      <c r="A427" s="47" t="s">
        <v>349</v>
      </c>
      <c r="B427" s="38">
        <v>0</v>
      </c>
      <c r="C427" s="38">
        <v>8979280</v>
      </c>
      <c r="D427" s="39">
        <v>8979280</v>
      </c>
    </row>
    <row r="428" spans="1:4" x14ac:dyDescent="0.2">
      <c r="A428" s="47" t="s">
        <v>350</v>
      </c>
      <c r="B428" s="38">
        <v>0</v>
      </c>
      <c r="C428" s="38">
        <v>969526.14</v>
      </c>
      <c r="D428" s="39">
        <v>969526.14</v>
      </c>
    </row>
    <row r="429" spans="1:4" x14ac:dyDescent="0.2">
      <c r="A429" s="47" t="s">
        <v>351</v>
      </c>
      <c r="B429" s="38">
        <v>0</v>
      </c>
      <c r="C429" s="38">
        <v>10361352.300000001</v>
      </c>
      <c r="D429" s="39">
        <v>10361352.300000001</v>
      </c>
    </row>
    <row r="430" spans="1:4" x14ac:dyDescent="0.2">
      <c r="A430" s="47" t="s">
        <v>352</v>
      </c>
      <c r="B430" s="38">
        <v>0</v>
      </c>
      <c r="C430" s="38">
        <v>13016006.09</v>
      </c>
      <c r="D430" s="39">
        <v>13016006.09</v>
      </c>
    </row>
    <row r="431" spans="1:4" x14ac:dyDescent="0.2">
      <c r="A431" s="47" t="s">
        <v>353</v>
      </c>
      <c r="B431" s="38">
        <v>21778.65</v>
      </c>
      <c r="C431" s="38">
        <v>21372.65</v>
      </c>
      <c r="D431" s="39">
        <v>-406</v>
      </c>
    </row>
    <row r="432" spans="1:4" x14ac:dyDescent="0.2">
      <c r="A432" s="47" t="s">
        <v>354</v>
      </c>
      <c r="B432" s="38">
        <v>3047365.21</v>
      </c>
      <c r="C432" s="38">
        <v>17136.02</v>
      </c>
      <c r="D432" s="39">
        <v>-3030229.19</v>
      </c>
    </row>
    <row r="433" spans="1:6" x14ac:dyDescent="0.2">
      <c r="A433" s="47" t="s">
        <v>355</v>
      </c>
      <c r="B433" s="38">
        <v>1256242.1100000001</v>
      </c>
      <c r="C433" s="38">
        <v>1243669.32</v>
      </c>
      <c r="D433" s="39">
        <v>-12572.79</v>
      </c>
    </row>
    <row r="434" spans="1:6" ht="6" customHeight="1" x14ac:dyDescent="0.25">
      <c r="A434" s="114"/>
      <c r="B434" s="106"/>
      <c r="C434" s="106"/>
      <c r="D434" s="107"/>
    </row>
    <row r="437" spans="1:6" ht="24" customHeight="1" x14ac:dyDescent="0.2">
      <c r="A437" s="100" t="s">
        <v>356</v>
      </c>
      <c r="B437" s="101" t="s">
        <v>54</v>
      </c>
      <c r="C437" s="23" t="s">
        <v>357</v>
      </c>
      <c r="D437" s="20"/>
    </row>
    <row r="438" spans="1:6" ht="15" x14ac:dyDescent="0.25">
      <c r="A438" s="25" t="s">
        <v>358</v>
      </c>
      <c r="B438" s="115"/>
      <c r="C438" s="93"/>
      <c r="D438" s="116"/>
    </row>
    <row r="439" spans="1:6" ht="15" x14ac:dyDescent="0.25">
      <c r="A439" s="117"/>
      <c r="B439" s="105"/>
      <c r="C439" s="95"/>
      <c r="D439" s="116"/>
    </row>
    <row r="440" spans="1:6" ht="15" x14ac:dyDescent="0.25">
      <c r="A440" s="28" t="s">
        <v>56</v>
      </c>
      <c r="B440" s="36">
        <f>SUM(B441)</f>
        <v>3119179.07</v>
      </c>
      <c r="C440" s="95"/>
      <c r="D440" s="116"/>
    </row>
    <row r="441" spans="1:6" ht="15" x14ac:dyDescent="0.25">
      <c r="A441" s="28" t="s">
        <v>359</v>
      </c>
      <c r="B441" s="38">
        <v>3119179.07</v>
      </c>
      <c r="C441" s="95"/>
      <c r="D441" s="116"/>
    </row>
    <row r="442" spans="1:6" ht="15" x14ac:dyDescent="0.25">
      <c r="A442" s="28" t="s">
        <v>64</v>
      </c>
      <c r="B442" s="36">
        <f>SUM(B443:B445)</f>
        <v>5488389.0300000003</v>
      </c>
      <c r="C442" s="95"/>
      <c r="D442" s="116"/>
    </row>
    <row r="443" spans="1:6" ht="15" x14ac:dyDescent="0.25">
      <c r="A443" s="28" t="s">
        <v>360</v>
      </c>
      <c r="B443" s="38">
        <v>646470.77</v>
      </c>
      <c r="C443" s="95"/>
      <c r="D443" s="116"/>
    </row>
    <row r="444" spans="1:6" ht="15" x14ac:dyDescent="0.25">
      <c r="A444" s="28" t="s">
        <v>361</v>
      </c>
      <c r="B444" s="38">
        <v>4461044.9000000004</v>
      </c>
      <c r="C444" s="95"/>
      <c r="D444" s="116"/>
    </row>
    <row r="445" spans="1:6" ht="15" x14ac:dyDescent="0.25">
      <c r="A445" s="28" t="s">
        <v>362</v>
      </c>
      <c r="B445" s="38">
        <v>380873.36</v>
      </c>
      <c r="C445" s="95"/>
      <c r="D445" s="116"/>
    </row>
    <row r="446" spans="1:6" ht="15" x14ac:dyDescent="0.25">
      <c r="A446" s="28" t="s">
        <v>363</v>
      </c>
      <c r="B446" s="105"/>
      <c r="C446" s="95"/>
      <c r="D446" s="116"/>
      <c r="E446" s="19"/>
      <c r="F446" s="19"/>
    </row>
    <row r="447" spans="1:6" ht="15" x14ac:dyDescent="0.25">
      <c r="A447" s="114"/>
      <c r="B447" s="108"/>
      <c r="C447" s="106"/>
      <c r="D447" s="116"/>
      <c r="E447" s="19"/>
      <c r="F447" s="19"/>
    </row>
    <row r="448" spans="1:6" x14ac:dyDescent="0.2">
      <c r="D448" s="20"/>
      <c r="E448" s="19"/>
      <c r="F448" s="19"/>
    </row>
    <row r="449" spans="1:6" x14ac:dyDescent="0.2">
      <c r="E449" s="19"/>
      <c r="F449" s="19"/>
    </row>
    <row r="450" spans="1:6" x14ac:dyDescent="0.2">
      <c r="E450" s="19"/>
      <c r="F450" s="19"/>
    </row>
    <row r="451" spans="1:6" x14ac:dyDescent="0.2">
      <c r="E451" s="19"/>
      <c r="F451" s="19"/>
    </row>
    <row r="452" spans="1:6" ht="12.75" x14ac:dyDescent="0.2">
      <c r="A452" s="16" t="s">
        <v>364</v>
      </c>
      <c r="E452" s="19"/>
      <c r="F452" s="19"/>
    </row>
    <row r="453" spans="1:6" ht="12" customHeight="1" x14ac:dyDescent="0.2">
      <c r="A453" s="16" t="s">
        <v>365</v>
      </c>
      <c r="E453" s="19"/>
      <c r="F453" s="19"/>
    </row>
    <row r="454" spans="1:6" x14ac:dyDescent="0.2">
      <c r="D454" s="4"/>
      <c r="E454" s="19"/>
      <c r="F454" s="19"/>
    </row>
    <row r="455" spans="1:6" x14ac:dyDescent="0.2">
      <c r="D455" s="4"/>
      <c r="E455" s="19"/>
      <c r="F455" s="19"/>
    </row>
    <row r="456" spans="1:6" ht="12" x14ac:dyDescent="0.2">
      <c r="A456" s="120" t="s">
        <v>366</v>
      </c>
      <c r="B456" s="121"/>
      <c r="C456" s="121"/>
      <c r="D456" s="122"/>
      <c r="E456" s="19"/>
      <c r="F456" s="19"/>
    </row>
    <row r="457" spans="1:6" ht="12" x14ac:dyDescent="0.2">
      <c r="A457" s="123" t="s">
        <v>367</v>
      </c>
      <c r="B457" s="124"/>
      <c r="C457" s="124"/>
      <c r="D457" s="125"/>
      <c r="E457" s="19"/>
      <c r="F457" s="19"/>
    </row>
    <row r="458" spans="1:6" ht="12" x14ac:dyDescent="0.2">
      <c r="A458" s="126" t="s">
        <v>368</v>
      </c>
      <c r="B458" s="127"/>
      <c r="C458" s="127"/>
      <c r="D458" s="128"/>
      <c r="E458" s="19"/>
      <c r="F458" s="19"/>
    </row>
    <row r="459" spans="1:6" ht="12" x14ac:dyDescent="0.2">
      <c r="A459" s="129" t="s">
        <v>369</v>
      </c>
      <c r="B459" s="130"/>
      <c r="C459" s="131"/>
      <c r="D459" s="132">
        <v>54019646</v>
      </c>
      <c r="E459" s="19"/>
      <c r="F459" s="19"/>
    </row>
    <row r="460" spans="1:6" ht="12" x14ac:dyDescent="0.2">
      <c r="A460" s="133"/>
      <c r="B460" s="133"/>
      <c r="C460" s="134"/>
      <c r="D460" s="135"/>
      <c r="E460" s="19"/>
      <c r="F460" s="19"/>
    </row>
    <row r="461" spans="1:6" ht="12" x14ac:dyDescent="0.2">
      <c r="A461" s="136" t="s">
        <v>370</v>
      </c>
      <c r="B461" s="136"/>
      <c r="C461" s="137"/>
      <c r="D461" s="138">
        <f>SUM(C461:C466)</f>
        <v>0</v>
      </c>
      <c r="E461" s="19"/>
      <c r="F461" s="19"/>
    </row>
    <row r="462" spans="1:6" ht="12" x14ac:dyDescent="0.2">
      <c r="A462" s="139" t="s">
        <v>371</v>
      </c>
      <c r="B462" s="139"/>
      <c r="C462" s="140"/>
      <c r="D462" s="141"/>
      <c r="E462" s="19"/>
      <c r="F462" s="19"/>
    </row>
    <row r="463" spans="1:6" ht="12" x14ac:dyDescent="0.2">
      <c r="A463" s="139" t="s">
        <v>372</v>
      </c>
      <c r="B463" s="139"/>
      <c r="C463" s="140"/>
      <c r="D463" s="141"/>
      <c r="E463" s="19"/>
      <c r="F463" s="19"/>
    </row>
    <row r="464" spans="1:6" ht="12" x14ac:dyDescent="0.2">
      <c r="A464" s="139" t="s">
        <v>373</v>
      </c>
      <c r="B464" s="139"/>
      <c r="C464" s="140"/>
      <c r="D464" s="141"/>
      <c r="E464" s="19"/>
      <c r="F464" s="19"/>
    </row>
    <row r="465" spans="1:6" ht="12" x14ac:dyDescent="0.2">
      <c r="A465" s="139" t="s">
        <v>374</v>
      </c>
      <c r="B465" s="139"/>
      <c r="C465" s="140"/>
      <c r="D465" s="141"/>
      <c r="E465" s="19"/>
      <c r="F465" s="19"/>
    </row>
    <row r="466" spans="1:6" ht="12" x14ac:dyDescent="0.2">
      <c r="A466" s="142" t="s">
        <v>375</v>
      </c>
      <c r="B466" s="143"/>
      <c r="C466" s="140"/>
      <c r="D466" s="141"/>
      <c r="E466" s="19"/>
      <c r="F466" s="19"/>
    </row>
    <row r="467" spans="1:6" ht="12" x14ac:dyDescent="0.2">
      <c r="A467" s="133"/>
      <c r="B467" s="133"/>
      <c r="C467" s="134"/>
      <c r="D467" s="135"/>
      <c r="E467" s="19"/>
      <c r="F467" s="19"/>
    </row>
    <row r="468" spans="1:6" ht="12" x14ac:dyDescent="0.2">
      <c r="A468" s="136" t="s">
        <v>376</v>
      </c>
      <c r="B468" s="136"/>
      <c r="C468" s="137"/>
      <c r="D468" s="138">
        <f>SUM(C468:C472)</f>
        <v>0</v>
      </c>
      <c r="E468" s="19"/>
      <c r="F468" s="19"/>
    </row>
    <row r="469" spans="1:6" ht="12" x14ac:dyDescent="0.2">
      <c r="A469" s="139" t="s">
        <v>377</v>
      </c>
      <c r="B469" s="139"/>
      <c r="C469" s="140"/>
      <c r="D469" s="141"/>
      <c r="E469" s="19"/>
      <c r="F469" s="19"/>
    </row>
    <row r="470" spans="1:6" ht="12" x14ac:dyDescent="0.2">
      <c r="A470" s="139" t="s">
        <v>378</v>
      </c>
      <c r="B470" s="139"/>
      <c r="C470" s="140"/>
      <c r="D470" s="141"/>
      <c r="E470" s="19"/>
      <c r="F470" s="19"/>
    </row>
    <row r="471" spans="1:6" ht="12" x14ac:dyDescent="0.2">
      <c r="A471" s="139" t="s">
        <v>379</v>
      </c>
      <c r="B471" s="139"/>
      <c r="C471" s="140"/>
      <c r="D471" s="141"/>
      <c r="E471" s="19"/>
      <c r="F471" s="19"/>
    </row>
    <row r="472" spans="1:6" ht="12" x14ac:dyDescent="0.2">
      <c r="A472" s="144" t="s">
        <v>380</v>
      </c>
      <c r="B472" s="144"/>
      <c r="C472" s="140"/>
      <c r="D472" s="145"/>
      <c r="E472" s="19"/>
      <c r="F472" s="19"/>
    </row>
    <row r="473" spans="1:6" ht="12" x14ac:dyDescent="0.2">
      <c r="A473" s="133"/>
      <c r="B473" s="133"/>
      <c r="C473" s="131"/>
      <c r="D473" s="135"/>
      <c r="E473" s="19"/>
      <c r="F473" s="19"/>
    </row>
    <row r="474" spans="1:6" ht="12" x14ac:dyDescent="0.2">
      <c r="A474" s="146" t="s">
        <v>381</v>
      </c>
      <c r="B474" s="146"/>
      <c r="C474" s="131"/>
      <c r="D474" s="132">
        <f>+D459+D461-D468</f>
        <v>54019646</v>
      </c>
      <c r="E474" s="19"/>
      <c r="F474" s="19"/>
    </row>
    <row r="475" spans="1:6" ht="12" x14ac:dyDescent="0.2">
      <c r="A475" s="118"/>
      <c r="B475" s="118"/>
      <c r="C475" s="118"/>
      <c r="D475" s="119"/>
      <c r="E475" s="19"/>
      <c r="F475" s="19"/>
    </row>
    <row r="476" spans="1:6" ht="12" x14ac:dyDescent="0.2">
      <c r="A476" s="118"/>
      <c r="B476" s="118"/>
      <c r="C476" s="118"/>
      <c r="D476" s="119"/>
      <c r="E476" s="19"/>
      <c r="F476" s="19"/>
    </row>
    <row r="477" spans="1:6" ht="12" x14ac:dyDescent="0.2">
      <c r="A477" s="120" t="s">
        <v>382</v>
      </c>
      <c r="B477" s="121"/>
      <c r="C477" s="121"/>
      <c r="D477" s="122"/>
      <c r="E477" s="19"/>
      <c r="F477" s="19"/>
    </row>
    <row r="478" spans="1:6" ht="12" x14ac:dyDescent="0.2">
      <c r="A478" s="123" t="s">
        <v>367</v>
      </c>
      <c r="B478" s="124"/>
      <c r="C478" s="124"/>
      <c r="D478" s="125"/>
      <c r="E478" s="19"/>
      <c r="F478" s="19"/>
    </row>
    <row r="479" spans="1:6" ht="12" x14ac:dyDescent="0.2">
      <c r="A479" s="126" t="s">
        <v>368</v>
      </c>
      <c r="B479" s="127"/>
      <c r="C479" s="127"/>
      <c r="D479" s="128"/>
      <c r="E479" s="19"/>
      <c r="F479" s="19"/>
    </row>
    <row r="480" spans="1:6" ht="12" x14ac:dyDescent="0.2">
      <c r="A480" s="129" t="s">
        <v>383</v>
      </c>
      <c r="B480" s="130"/>
      <c r="C480" s="131"/>
      <c r="D480" s="132">
        <v>39329908</v>
      </c>
      <c r="E480" s="19"/>
      <c r="F480" s="19"/>
    </row>
    <row r="481" spans="1:6" ht="12" x14ac:dyDescent="0.2">
      <c r="A481" s="133"/>
      <c r="B481" s="133"/>
      <c r="C481" s="131"/>
      <c r="D481" s="135"/>
      <c r="E481" s="19"/>
      <c r="F481" s="19"/>
    </row>
    <row r="482" spans="1:6" ht="12" x14ac:dyDescent="0.2">
      <c r="A482" s="147" t="s">
        <v>384</v>
      </c>
      <c r="B482" s="147"/>
      <c r="C482" s="137"/>
      <c r="D482" s="148">
        <f>SUM(C482:C499)</f>
        <v>0</v>
      </c>
      <c r="E482" s="19"/>
      <c r="F482" s="19"/>
    </row>
    <row r="483" spans="1:6" ht="12" x14ac:dyDescent="0.2">
      <c r="A483" s="139" t="s">
        <v>385</v>
      </c>
      <c r="B483" s="139"/>
      <c r="C483" s="140"/>
      <c r="D483" s="149"/>
      <c r="E483" s="19"/>
      <c r="F483" s="19"/>
    </row>
    <row r="484" spans="1:6" ht="12" x14ac:dyDescent="0.2">
      <c r="A484" s="139" t="s">
        <v>386</v>
      </c>
      <c r="B484" s="139"/>
      <c r="C484" s="140"/>
      <c r="D484" s="149"/>
      <c r="E484" s="19"/>
      <c r="F484" s="19"/>
    </row>
    <row r="485" spans="1:6" ht="12" x14ac:dyDescent="0.2">
      <c r="A485" s="139" t="s">
        <v>387</v>
      </c>
      <c r="B485" s="139"/>
      <c r="C485" s="140"/>
      <c r="D485" s="149"/>
      <c r="E485" s="19"/>
      <c r="F485" s="19"/>
    </row>
    <row r="486" spans="1:6" ht="12" x14ac:dyDescent="0.2">
      <c r="A486" s="139" t="s">
        <v>388</v>
      </c>
      <c r="B486" s="139"/>
      <c r="C486" s="140"/>
      <c r="D486" s="149"/>
      <c r="E486" s="19"/>
      <c r="F486" s="19"/>
    </row>
    <row r="487" spans="1:6" ht="12" x14ac:dyDescent="0.2">
      <c r="A487" s="139" t="s">
        <v>389</v>
      </c>
      <c r="B487" s="139"/>
      <c r="C487" s="140"/>
      <c r="D487" s="149"/>
      <c r="E487" s="19"/>
      <c r="F487" s="19"/>
    </row>
    <row r="488" spans="1:6" ht="12" x14ac:dyDescent="0.2">
      <c r="A488" s="139" t="s">
        <v>390</v>
      </c>
      <c r="B488" s="139"/>
      <c r="C488" s="140"/>
      <c r="D488" s="149"/>
      <c r="E488" s="19"/>
      <c r="F488" s="19"/>
    </row>
    <row r="489" spans="1:6" ht="12" x14ac:dyDescent="0.2">
      <c r="A489" s="139" t="s">
        <v>391</v>
      </c>
      <c r="B489" s="139"/>
      <c r="C489" s="140"/>
      <c r="D489" s="149"/>
      <c r="E489" s="19"/>
      <c r="F489" s="19"/>
    </row>
    <row r="490" spans="1:6" ht="12" x14ac:dyDescent="0.2">
      <c r="A490" s="139" t="s">
        <v>392</v>
      </c>
      <c r="B490" s="139"/>
      <c r="C490" s="140"/>
      <c r="D490" s="149"/>
      <c r="E490" s="19"/>
      <c r="F490" s="19"/>
    </row>
    <row r="491" spans="1:6" ht="12" x14ac:dyDescent="0.2">
      <c r="A491" s="139" t="s">
        <v>393</v>
      </c>
      <c r="B491" s="139"/>
      <c r="C491" s="140"/>
      <c r="D491" s="149"/>
      <c r="E491" s="19"/>
      <c r="F491" s="19"/>
    </row>
    <row r="492" spans="1:6" ht="12" x14ac:dyDescent="0.2">
      <c r="A492" s="139" t="s">
        <v>394</v>
      </c>
      <c r="B492" s="139"/>
      <c r="C492" s="140"/>
      <c r="D492" s="149"/>
      <c r="E492" s="19"/>
      <c r="F492" s="19"/>
    </row>
    <row r="493" spans="1:6" ht="12" x14ac:dyDescent="0.2">
      <c r="A493" s="139" t="s">
        <v>395</v>
      </c>
      <c r="B493" s="139"/>
      <c r="C493" s="140"/>
      <c r="D493" s="149"/>
      <c r="E493" s="19"/>
      <c r="F493" s="19"/>
    </row>
    <row r="494" spans="1:6" ht="12" x14ac:dyDescent="0.2">
      <c r="A494" s="139" t="s">
        <v>396</v>
      </c>
      <c r="B494" s="139"/>
      <c r="C494" s="140"/>
      <c r="D494" s="149"/>
      <c r="E494" s="19"/>
      <c r="F494" s="19"/>
    </row>
    <row r="495" spans="1:6" ht="12" x14ac:dyDescent="0.2">
      <c r="A495" s="139" t="s">
        <v>397</v>
      </c>
      <c r="B495" s="139"/>
      <c r="C495" s="140"/>
      <c r="D495" s="149"/>
      <c r="E495" s="19"/>
      <c r="F495" s="19"/>
    </row>
    <row r="496" spans="1:6" ht="12" x14ac:dyDescent="0.2">
      <c r="A496" s="139" t="s">
        <v>398</v>
      </c>
      <c r="B496" s="139"/>
      <c r="C496" s="140"/>
      <c r="D496" s="149"/>
      <c r="E496" s="19"/>
      <c r="F496" s="19"/>
    </row>
    <row r="497" spans="1:8" ht="12" x14ac:dyDescent="0.2">
      <c r="A497" s="139" t="s">
        <v>399</v>
      </c>
      <c r="B497" s="139"/>
      <c r="C497" s="140"/>
      <c r="D497" s="149"/>
      <c r="E497" s="19"/>
      <c r="F497" s="19"/>
    </row>
    <row r="498" spans="1:8" ht="12.75" customHeight="1" x14ac:dyDescent="0.2">
      <c r="A498" s="139" t="s">
        <v>400</v>
      </c>
      <c r="B498" s="139"/>
      <c r="C498" s="140"/>
      <c r="D498" s="149"/>
      <c r="E498" s="19"/>
      <c r="F498" s="19"/>
    </row>
    <row r="499" spans="1:8" ht="12" x14ac:dyDescent="0.2">
      <c r="A499" s="150" t="s">
        <v>401</v>
      </c>
      <c r="B499" s="151"/>
      <c r="C499" s="140"/>
      <c r="D499" s="149"/>
      <c r="E499" s="19"/>
      <c r="F499" s="19"/>
    </row>
    <row r="500" spans="1:8" ht="12" x14ac:dyDescent="0.2">
      <c r="A500" s="133"/>
      <c r="B500" s="133"/>
      <c r="C500" s="131"/>
      <c r="D500" s="135"/>
      <c r="E500" s="19"/>
      <c r="F500" s="19"/>
    </row>
    <row r="501" spans="1:8" ht="12" x14ac:dyDescent="0.2">
      <c r="A501" s="147" t="s">
        <v>402</v>
      </c>
      <c r="B501" s="147"/>
      <c r="C501" s="137"/>
      <c r="D501" s="148">
        <f>SUM(C501:C508)</f>
        <v>0</v>
      </c>
      <c r="E501" s="19"/>
      <c r="F501" s="19"/>
    </row>
    <row r="502" spans="1:8" ht="12" x14ac:dyDescent="0.2">
      <c r="A502" s="139" t="s">
        <v>403</v>
      </c>
      <c r="B502" s="139"/>
      <c r="C502" s="140"/>
      <c r="D502" s="149"/>
      <c r="E502" s="19"/>
      <c r="F502" s="19"/>
    </row>
    <row r="503" spans="1:8" ht="12" x14ac:dyDescent="0.2">
      <c r="A503" s="139" t="s">
        <v>404</v>
      </c>
      <c r="B503" s="139"/>
      <c r="C503" s="140"/>
      <c r="D503" s="149"/>
      <c r="E503" s="19"/>
      <c r="F503" s="19"/>
    </row>
    <row r="504" spans="1:8" ht="12" x14ac:dyDescent="0.2">
      <c r="A504" s="139" t="s">
        <v>405</v>
      </c>
      <c r="B504" s="139"/>
      <c r="C504" s="140"/>
      <c r="D504" s="149"/>
      <c r="E504" s="19"/>
      <c r="F504" s="19"/>
    </row>
    <row r="505" spans="1:8" ht="12" x14ac:dyDescent="0.2">
      <c r="A505" s="139" t="s">
        <v>406</v>
      </c>
      <c r="B505" s="139"/>
      <c r="C505" s="140"/>
      <c r="D505" s="149"/>
      <c r="E505" s="19"/>
      <c r="F505" s="19"/>
    </row>
    <row r="506" spans="1:8" ht="12" x14ac:dyDescent="0.2">
      <c r="A506" s="139" t="s">
        <v>407</v>
      </c>
      <c r="B506" s="139"/>
      <c r="C506" s="140"/>
      <c r="D506" s="149"/>
      <c r="E506" s="19"/>
      <c r="F506" s="19"/>
    </row>
    <row r="507" spans="1:8" ht="12" x14ac:dyDescent="0.2">
      <c r="A507" s="139" t="s">
        <v>408</v>
      </c>
      <c r="B507" s="139"/>
      <c r="C507" s="140"/>
      <c r="D507" s="149"/>
      <c r="E507" s="19"/>
      <c r="F507" s="19"/>
    </row>
    <row r="508" spans="1:8" ht="12" x14ac:dyDescent="0.2">
      <c r="A508" s="150" t="s">
        <v>409</v>
      </c>
      <c r="B508" s="151"/>
      <c r="C508" s="140"/>
      <c r="D508" s="149"/>
      <c r="E508" s="19"/>
      <c r="F508" s="19"/>
    </row>
    <row r="509" spans="1:8" ht="12" x14ac:dyDescent="0.2">
      <c r="A509" s="133"/>
      <c r="B509" s="133"/>
      <c r="C509" s="131"/>
      <c r="D509" s="135"/>
      <c r="E509" s="19"/>
      <c r="F509" s="19"/>
      <c r="H509" s="17"/>
    </row>
    <row r="510" spans="1:8" ht="12" x14ac:dyDescent="0.2">
      <c r="A510" s="152" t="s">
        <v>410</v>
      </c>
      <c r="D510" s="132">
        <f>+D480-D482+D501</f>
        <v>39329908</v>
      </c>
      <c r="E510" s="19"/>
      <c r="F510" s="19"/>
    </row>
    <row r="511" spans="1:8" x14ac:dyDescent="0.2">
      <c r="E511" s="19"/>
      <c r="F511" s="19"/>
    </row>
    <row r="512" spans="1:8" x14ac:dyDescent="0.2">
      <c r="E512" s="19"/>
      <c r="F512" s="19"/>
    </row>
    <row r="513" spans="1:6" x14ac:dyDescent="0.2">
      <c r="E513" s="19"/>
      <c r="F513" s="19"/>
    </row>
    <row r="514" spans="1:6" x14ac:dyDescent="0.2">
      <c r="E514" s="19"/>
      <c r="F514" s="19"/>
    </row>
    <row r="515" spans="1:6" ht="12.75" x14ac:dyDescent="0.2">
      <c r="A515" s="14" t="s">
        <v>411</v>
      </c>
      <c r="B515" s="14"/>
      <c r="C515" s="14"/>
      <c r="D515" s="14"/>
      <c r="E515" s="14"/>
      <c r="F515" s="19"/>
    </row>
    <row r="516" spans="1:6" x14ac:dyDescent="0.2">
      <c r="D516" s="4"/>
      <c r="F516" s="19"/>
    </row>
    <row r="517" spans="1:6" x14ac:dyDescent="0.2">
      <c r="D517" s="4"/>
      <c r="F517" s="19"/>
    </row>
    <row r="518" spans="1:6" ht="21" customHeight="1" x14ac:dyDescent="0.2">
      <c r="A518" s="64" t="s">
        <v>412</v>
      </c>
      <c r="B518" s="65" t="s">
        <v>52</v>
      </c>
      <c r="C518" s="91" t="s">
        <v>53</v>
      </c>
      <c r="D518" s="92" t="s">
        <v>54</v>
      </c>
      <c r="E518" s="19"/>
      <c r="F518" s="19"/>
    </row>
    <row r="519" spans="1:6" ht="15" x14ac:dyDescent="0.25">
      <c r="A519" s="25" t="s">
        <v>413</v>
      </c>
      <c r="B519" s="153">
        <v>0</v>
      </c>
      <c r="C519" s="115"/>
      <c r="D519" s="154"/>
      <c r="E519" s="19"/>
      <c r="F519" s="19"/>
    </row>
    <row r="520" spans="1:6" ht="15" x14ac:dyDescent="0.25">
      <c r="A520" s="117"/>
      <c r="B520" s="155">
        <v>0</v>
      </c>
      <c r="C520" s="105"/>
      <c r="D520" s="156"/>
      <c r="E520" s="19"/>
      <c r="F520" s="19"/>
    </row>
    <row r="521" spans="1:6" ht="12.75" x14ac:dyDescent="0.2">
      <c r="A521" s="97"/>
      <c r="B521" s="157">
        <v>0</v>
      </c>
      <c r="C521" s="158">
        <v>0</v>
      </c>
      <c r="D521" s="159">
        <v>0</v>
      </c>
      <c r="E521" s="19"/>
      <c r="F521" s="19"/>
    </row>
    <row r="522" spans="1:6" x14ac:dyDescent="0.2">
      <c r="E522" s="19"/>
      <c r="F522" s="19"/>
    </row>
    <row r="523" spans="1:6" x14ac:dyDescent="0.2">
      <c r="E523" s="19"/>
      <c r="F523" s="19"/>
    </row>
    <row r="524" spans="1:6" x14ac:dyDescent="0.2">
      <c r="E524" s="19"/>
      <c r="F524" s="19"/>
    </row>
    <row r="525" spans="1:6" ht="12.75" x14ac:dyDescent="0.2">
      <c r="A525" s="14"/>
      <c r="B525" s="14"/>
      <c r="C525" s="14"/>
      <c r="D525" s="14"/>
      <c r="E525" s="14"/>
      <c r="F525" s="19"/>
    </row>
    <row r="526" spans="1:6" x14ac:dyDescent="0.2">
      <c r="E526" s="19"/>
      <c r="F526" s="19"/>
    </row>
    <row r="527" spans="1:6" x14ac:dyDescent="0.2">
      <c r="E527" s="19"/>
      <c r="F527" s="19"/>
    </row>
    <row r="528" spans="1:6" x14ac:dyDescent="0.2">
      <c r="E528" s="19"/>
      <c r="F528" s="19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ht="12" customHeight="1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1:5" ht="12.75" customHeight="1" x14ac:dyDescent="0.2">
      <c r="D545" s="4"/>
    </row>
    <row r="546" spans="1:5" x14ac:dyDescent="0.2">
      <c r="D546" s="4"/>
    </row>
    <row r="547" spans="1:5" x14ac:dyDescent="0.2">
      <c r="A547" s="19"/>
      <c r="B547" s="19"/>
      <c r="C547" s="19"/>
      <c r="D547" s="20"/>
      <c r="E547" s="19"/>
    </row>
    <row r="548" spans="1:5" ht="12.75" customHeight="1" x14ac:dyDescent="0.2"/>
  </sheetData>
  <mergeCells count="60">
    <mergeCell ref="A10:E10"/>
    <mergeCell ref="A13:C13"/>
    <mergeCell ref="A507:B507"/>
    <mergeCell ref="A508:B508"/>
    <mergeCell ref="A509:B509"/>
    <mergeCell ref="A515:E515"/>
    <mergeCell ref="A525:E525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77:D477"/>
    <mergeCell ref="A478:D478"/>
    <mergeCell ref="A479:D479"/>
    <mergeCell ref="A480:B480"/>
    <mergeCell ref="A481:B481"/>
    <mergeCell ref="A482:B482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D457"/>
    <mergeCell ref="A458:D458"/>
    <mergeCell ref="A459:B459"/>
    <mergeCell ref="A460:B460"/>
    <mergeCell ref="A461:B461"/>
    <mergeCell ref="A462:B462"/>
    <mergeCell ref="A1:E1"/>
    <mergeCell ref="A2:F2"/>
    <mergeCell ref="A3:F3"/>
    <mergeCell ref="A8:E8"/>
    <mergeCell ref="A456:D456"/>
  </mergeCells>
  <dataValidations disablePrompts="1" count="4">
    <dataValidation allowBlank="1" showInputMessage="1" showErrorMessage="1" prompt="Especificar origen de dicho recurso: Federal, Estatal, Municipal, Particulares." sqref="C212 C218 C224"/>
    <dataValidation allowBlank="1" showInputMessage="1" showErrorMessage="1" prompt="Características cualitativas significativas que les impacten financieramente." sqref="C159:D159 D212 D218 D224"/>
    <dataValidation allowBlank="1" showInputMessage="1" showErrorMessage="1" prompt="Corresponde al número de la cuenta de acuerdo al Plan de Cuentas emitido por el CONAC (DOF 22/11/2010)." sqref="A159"/>
    <dataValidation allowBlank="1" showInputMessage="1" showErrorMessage="1" prompt="Saldo final del periodo que corresponde la cuenta pública presentada (mensual:  enero, febrero, marzo, etc.; trimestral: 1er, 2do, 3ro. o 4to.)." sqref="B159 B212 B218 B224"/>
  </dataValidations>
  <pageMargins left="0.70866141732283472" right="0.70866141732283472" top="0.74803149606299213" bottom="0.74803149606299213" header="0.31496062992125984" footer="0.31496062992125984"/>
  <pageSetup scale="8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2018-01-11T17:47:26Z</cp:lastPrinted>
  <dcterms:created xsi:type="dcterms:W3CDTF">2018-01-11T17:31:12Z</dcterms:created>
  <dcterms:modified xsi:type="dcterms:W3CDTF">2018-01-11T17:53:22Z</dcterms:modified>
</cp:coreProperties>
</file>