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0" i="1"/>
  <c r="G30" i="1" s="1"/>
  <c r="H30" i="1" s="1"/>
  <c r="H29" i="1"/>
  <c r="H28" i="1"/>
  <c r="D27" i="1"/>
  <c r="G27" i="1" s="1"/>
  <c r="H27" i="1" s="1"/>
  <c r="D26" i="1"/>
  <c r="D24" i="1" s="1"/>
  <c r="H25" i="1"/>
  <c r="G25" i="1"/>
  <c r="F24" i="1"/>
  <c r="E24" i="1"/>
  <c r="G23" i="1"/>
  <c r="H23" i="1" s="1"/>
  <c r="K22" i="1"/>
  <c r="G22" i="1"/>
  <c r="H22" i="1" s="1"/>
  <c r="D21" i="1"/>
  <c r="G21" i="1" s="1"/>
  <c r="D20" i="1"/>
  <c r="G20" i="1" s="1"/>
  <c r="K19" i="1"/>
  <c r="H19" i="1"/>
  <c r="H18" i="1"/>
  <c r="F14" i="1"/>
  <c r="F12" i="1" s="1"/>
  <c r="E14" i="1"/>
  <c r="E12" i="1" s="1"/>
  <c r="D14" i="1"/>
  <c r="H14" i="1" s="1"/>
  <c r="G13" i="1"/>
  <c r="G12" i="1"/>
  <c r="H20" i="1" l="1"/>
  <c r="K20" i="1"/>
  <c r="K21" i="1"/>
  <c r="H21" i="1"/>
  <c r="H24" i="1"/>
  <c r="D12" i="1"/>
  <c r="H12" i="1" s="1"/>
  <c r="K34" i="1"/>
  <c r="H34" i="1"/>
  <c r="G26" i="1"/>
  <c r="H26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<sst xmlns="http://schemas.openxmlformats.org/spreadsheetml/2006/main" count="35" uniqueCount="34">
  <si>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</si>
  <si>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2015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</si>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</sst>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3ER%20TRIMESTRE%202015\3ER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Hoja1"/>
      <sheetName val="ECSF"/>
      <sheetName val="PT_ESF_ECSF"/>
      <sheetName val="Hoja2"/>
      <sheetName val="EAA"/>
      <sheetName val="Hoja3"/>
      <sheetName val="EADP"/>
      <sheetName val="EVHP"/>
      <sheetName val="Hoja4"/>
      <sheetName val="EFE"/>
      <sheetName val="Hoja5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/>
      <sheetData sheetId="1">
        <row r="19">
          <cell r="D19">
            <v>2002741.05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44"/>
  <sheetViews>
    <sheetView showGridLines="0" tabSelected="1" zoomScale="90" zoomScaleNormal="90" workbookViewId="0">
      <selection activeCell="G41" sqref="G41:H41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6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4"/>
      <c r="D1" s="64"/>
      <c r="E1" s="64"/>
      <c r="F1" s="64"/>
      <c r="G1" s="64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4" t="s">
        <v>0</v>
      </c>
      <c r="D2" s="64"/>
      <c r="E2" s="64"/>
      <c r="F2" s="64"/>
      <c r="G2" s="64"/>
      <c r="H2" s="2"/>
      <c r="I2" s="3"/>
      <c r="J2" s="3"/>
      <c r="K2" s="4"/>
    </row>
    <row r="3" spans="1:11" s="5" customFormat="1" ht="14.1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3"/>
      <c r="J3" s="3"/>
      <c r="K3" s="4"/>
    </row>
    <row r="4" spans="1:11" s="5" customFormat="1" ht="14.1" customHeight="1" x14ac:dyDescent="0.2">
      <c r="A4" s="1"/>
      <c r="B4" s="2"/>
      <c r="C4" s="64" t="s">
        <v>2</v>
      </c>
      <c r="D4" s="64"/>
      <c r="E4" s="64"/>
      <c r="F4" s="64"/>
      <c r="G4" s="64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66" t="s">
        <v>4</v>
      </c>
      <c r="E5" s="66"/>
      <c r="F5" s="66"/>
      <c r="H5" s="8"/>
      <c r="I5" s="8"/>
    </row>
    <row r="6" spans="1:11" s="5" customFormat="1" ht="6.75" customHeight="1" x14ac:dyDescent="0.2">
      <c r="A6" s="55"/>
      <c r="B6" s="55"/>
      <c r="C6" s="55"/>
      <c r="D6" s="55"/>
      <c r="E6" s="55"/>
      <c r="F6" s="55"/>
      <c r="G6" s="55"/>
      <c r="H6" s="55"/>
      <c r="I6" s="55"/>
    </row>
    <row r="7" spans="1:11" s="5" customFormat="1" ht="3" customHeight="1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11" s="13" customFormat="1" ht="25.5" x14ac:dyDescent="0.2">
      <c r="A8" s="9"/>
      <c r="B8" s="56" t="s">
        <v>5</v>
      </c>
      <c r="C8" s="56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7"/>
      <c r="C9" s="57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58"/>
      <c r="B10" s="55"/>
      <c r="C10" s="55"/>
      <c r="D10" s="55"/>
      <c r="E10" s="55"/>
      <c r="F10" s="55"/>
      <c r="G10" s="55"/>
      <c r="H10" s="55"/>
      <c r="I10" s="59"/>
    </row>
    <row r="11" spans="1:11" s="5" customFormat="1" ht="3" customHeight="1" x14ac:dyDescent="0.2">
      <c r="A11" s="60"/>
      <c r="B11" s="61"/>
      <c r="C11" s="61"/>
      <c r="D11" s="61"/>
      <c r="E11" s="61"/>
      <c r="F11" s="61"/>
      <c r="G11" s="61"/>
      <c r="H11" s="61"/>
      <c r="I11" s="62"/>
      <c r="J11" s="4"/>
      <c r="K11" s="4"/>
    </row>
    <row r="12" spans="1:11" s="5" customFormat="1" x14ac:dyDescent="0.2">
      <c r="A12" s="18"/>
      <c r="B12" s="63" t="s">
        <v>13</v>
      </c>
      <c r="C12" s="63"/>
      <c r="D12" s="19">
        <f>+D14+D24</f>
        <v>465625165.95000005</v>
      </c>
      <c r="E12" s="19">
        <f>+E14+E24</f>
        <v>704557576.36000001</v>
      </c>
      <c r="F12" s="19">
        <f>+F14+F24</f>
        <v>661130383.99000001</v>
      </c>
      <c r="G12" s="19">
        <f>+G14+G24</f>
        <v>509052358.23000002</v>
      </c>
      <c r="H12" s="19">
        <f>+G12-D12</f>
        <v>43427192.279999971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34" si="0"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54" t="s">
        <v>14</v>
      </c>
      <c r="C14" s="54"/>
      <c r="D14" s="23">
        <f>SUM(D16:D22)</f>
        <v>151926790.37</v>
      </c>
      <c r="E14" s="23">
        <f>SUM(E16:E22)</f>
        <v>675000923.61000001</v>
      </c>
      <c r="F14" s="23">
        <f>SUM(F16:F22)</f>
        <v>659819454.75</v>
      </c>
      <c r="G14" s="19">
        <v>167108259.22999999</v>
      </c>
      <c r="H14" s="23">
        <f t="shared" ref="H14:H34" si="1">+G14-D14</f>
        <v>15181468.859999985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3"/>
      <c r="E15" s="23"/>
      <c r="F15" s="23"/>
      <c r="G15" s="19"/>
      <c r="H15" s="23"/>
      <c r="I15" s="28"/>
      <c r="J15" s="4"/>
      <c r="K15" s="25"/>
    </row>
    <row r="16" spans="1:11" s="5" customFormat="1" ht="19.5" customHeight="1" x14ac:dyDescent="0.2">
      <c r="A16" s="26"/>
      <c r="B16" s="50" t="s">
        <v>15</v>
      </c>
      <c r="C16" s="50"/>
      <c r="D16" s="29">
        <v>58105536.539999999</v>
      </c>
      <c r="E16" s="29">
        <v>417381992.38999999</v>
      </c>
      <c r="F16" s="29">
        <v>382297476.48000002</v>
      </c>
      <c r="G16" s="19">
        <v>93190052.450000003</v>
      </c>
      <c r="H16" s="23">
        <v>35084515.909999996</v>
      </c>
      <c r="I16" s="28"/>
      <c r="J16" s="4"/>
      <c r="K16" s="25"/>
    </row>
    <row r="17" spans="1:14" s="5" customFormat="1" ht="19.5" customHeight="1" x14ac:dyDescent="0.2">
      <c r="A17" s="26"/>
      <c r="B17" s="50" t="s">
        <v>16</v>
      </c>
      <c r="C17" s="50"/>
      <c r="D17" s="29">
        <v>91371436.129999995</v>
      </c>
      <c r="E17" s="29">
        <v>242703460.02000001</v>
      </c>
      <c r="F17" s="29">
        <v>272389184.12</v>
      </c>
      <c r="G17" s="19">
        <v>61685712.030000001</v>
      </c>
      <c r="H17" s="23">
        <v>-29685724.100000001</v>
      </c>
      <c r="I17" s="28"/>
      <c r="J17" s="4"/>
      <c r="K17" s="25"/>
    </row>
    <row r="18" spans="1:14" s="5" customFormat="1" ht="19.5" customHeight="1" x14ac:dyDescent="0.2">
      <c r="A18" s="26"/>
      <c r="B18" s="50" t="s">
        <v>17</v>
      </c>
      <c r="C18" s="50"/>
      <c r="D18" s="29">
        <v>299718.65000000002</v>
      </c>
      <c r="E18" s="29">
        <v>14915471.199999999</v>
      </c>
      <c r="F18" s="29">
        <v>5132794.1500000004</v>
      </c>
      <c r="G18" s="19">
        <v>10082395.699999999</v>
      </c>
      <c r="H18" s="23">
        <f t="shared" si="1"/>
        <v>9782677.0499999989</v>
      </c>
      <c r="I18" s="28"/>
      <c r="J18" s="4"/>
      <c r="K18" s="25"/>
    </row>
    <row r="19" spans="1:14" s="5" customFormat="1" ht="19.5" customHeight="1" x14ac:dyDescent="0.2">
      <c r="A19" s="26"/>
      <c r="B19" s="50" t="s">
        <v>18</v>
      </c>
      <c r="C19" s="50"/>
      <c r="D19" s="29">
        <v>2002741.05</v>
      </c>
      <c r="E19" s="29">
        <v>0</v>
      </c>
      <c r="F19" s="29"/>
      <c r="G19" s="19">
        <v>2002741.05</v>
      </c>
      <c r="H19" s="23">
        <f t="shared" si="1"/>
        <v>0</v>
      </c>
      <c r="I19" s="28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0" t="s">
        <v>20</v>
      </c>
      <c r="C20" s="50"/>
      <c r="D20" s="29">
        <f>+[1]ESF!E20</f>
        <v>0</v>
      </c>
      <c r="E20" s="29">
        <v>0</v>
      </c>
      <c r="F20" s="29"/>
      <c r="G20" s="19">
        <f t="shared" si="0"/>
        <v>0</v>
      </c>
      <c r="H20" s="23">
        <f t="shared" si="1"/>
        <v>0</v>
      </c>
      <c r="I20" s="28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0" t="s">
        <v>21</v>
      </c>
      <c r="C21" s="50"/>
      <c r="D21" s="29">
        <f>+[1]ESF!E21</f>
        <v>0</v>
      </c>
      <c r="E21" s="29">
        <v>0</v>
      </c>
      <c r="F21" s="29"/>
      <c r="G21" s="19">
        <f t="shared" si="0"/>
        <v>0</v>
      </c>
      <c r="H21" s="23">
        <f t="shared" si="1"/>
        <v>0</v>
      </c>
      <c r="I21" s="28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50" t="s">
        <v>22</v>
      </c>
      <c r="C22" s="50"/>
      <c r="D22" s="29">
        <v>147358</v>
      </c>
      <c r="E22" s="29">
        <v>0</v>
      </c>
      <c r="F22" s="29"/>
      <c r="G22" s="19">
        <f t="shared" si="0"/>
        <v>147358</v>
      </c>
      <c r="H22" s="23">
        <f t="shared" si="1"/>
        <v>0</v>
      </c>
      <c r="I22" s="28"/>
      <c r="K22" s="25" t="str">
        <f>IF(G22=[1]ESF!D22," ","Error")</f>
        <v xml:space="preserve"> </v>
      </c>
    </row>
    <row r="23" spans="1:14" x14ac:dyDescent="0.2">
      <c r="A23" s="26"/>
      <c r="B23" s="30"/>
      <c r="C23" s="30"/>
      <c r="D23" s="31"/>
      <c r="E23" s="31"/>
      <c r="F23" s="31"/>
      <c r="G23" s="19">
        <f t="shared" si="0"/>
        <v>0</v>
      </c>
      <c r="H23" s="23">
        <f t="shared" si="1"/>
        <v>0</v>
      </c>
      <c r="I23" s="28"/>
      <c r="K23" s="25"/>
    </row>
    <row r="24" spans="1:14" x14ac:dyDescent="0.2">
      <c r="A24" s="22"/>
      <c r="B24" s="54" t="s">
        <v>23</v>
      </c>
      <c r="C24" s="54"/>
      <c r="D24" s="23">
        <f>SUM(D26:D34)</f>
        <v>313698375.58000004</v>
      </c>
      <c r="E24" s="23">
        <f>SUM(E26:E34)</f>
        <v>29556652.75</v>
      </c>
      <c r="F24" s="23">
        <f>SUM(F26:F34)</f>
        <v>1310929.2400000002</v>
      </c>
      <c r="G24" s="19">
        <v>341944099</v>
      </c>
      <c r="H24" s="23">
        <f t="shared" si="1"/>
        <v>28245723.419999957</v>
      </c>
      <c r="I24" s="24"/>
      <c r="K24" s="25"/>
    </row>
    <row r="25" spans="1:14" ht="5.0999999999999996" customHeight="1" x14ac:dyDescent="0.2">
      <c r="A25" s="26"/>
      <c r="B25" s="27"/>
      <c r="C25" s="30"/>
      <c r="D25" s="32"/>
      <c r="E25" s="32"/>
      <c r="F25" s="32"/>
      <c r="G25" s="19">
        <f t="shared" si="0"/>
        <v>0</v>
      </c>
      <c r="H25" s="23">
        <f t="shared" si="1"/>
        <v>0</v>
      </c>
      <c r="I25" s="28"/>
      <c r="K25" s="25"/>
    </row>
    <row r="26" spans="1:14" ht="19.5" customHeight="1" x14ac:dyDescent="0.2">
      <c r="A26" s="26"/>
      <c r="B26" s="50" t="s">
        <v>24</v>
      </c>
      <c r="C26" s="50"/>
      <c r="D26" s="29">
        <f>+[1]ESF!E29</f>
        <v>0</v>
      </c>
      <c r="E26" s="29">
        <v>0</v>
      </c>
      <c r="F26" s="29"/>
      <c r="G26" s="19">
        <f t="shared" si="0"/>
        <v>0</v>
      </c>
      <c r="H26" s="23">
        <f t="shared" si="1"/>
        <v>0</v>
      </c>
      <c r="I26" s="28"/>
      <c r="K26" s="25"/>
    </row>
    <row r="27" spans="1:14" ht="19.5" customHeight="1" x14ac:dyDescent="0.2">
      <c r="A27" s="26"/>
      <c r="B27" s="50" t="s">
        <v>25</v>
      </c>
      <c r="C27" s="50"/>
      <c r="D27" s="29">
        <f>+[1]ESF!E30</f>
        <v>0</v>
      </c>
      <c r="E27" s="29">
        <v>0</v>
      </c>
      <c r="F27" s="29"/>
      <c r="G27" s="19">
        <f t="shared" si="0"/>
        <v>0</v>
      </c>
      <c r="H27" s="23">
        <f t="shared" si="1"/>
        <v>0</v>
      </c>
      <c r="I27" s="28"/>
      <c r="K27" s="25"/>
    </row>
    <row r="28" spans="1:14" ht="19.5" customHeight="1" x14ac:dyDescent="0.2">
      <c r="A28" s="26"/>
      <c r="B28" s="50" t="s">
        <v>26</v>
      </c>
      <c r="C28" s="50"/>
      <c r="D28" s="29">
        <v>265584518.80000001</v>
      </c>
      <c r="E28" s="29">
        <v>17383689.75</v>
      </c>
      <c r="F28" s="29">
        <v>574098.56000000006</v>
      </c>
      <c r="G28" s="19">
        <v>282394109.99000001</v>
      </c>
      <c r="H28" s="23">
        <f t="shared" si="1"/>
        <v>16809591.189999998</v>
      </c>
      <c r="I28" s="28"/>
      <c r="K28" s="25"/>
    </row>
    <row r="29" spans="1:14" ht="19.5" customHeight="1" x14ac:dyDescent="0.2">
      <c r="A29" s="26"/>
      <c r="B29" s="50" t="s">
        <v>27</v>
      </c>
      <c r="C29" s="50"/>
      <c r="D29" s="29">
        <v>147846085.13</v>
      </c>
      <c r="E29" s="29">
        <v>12172963</v>
      </c>
      <c r="F29" s="29">
        <v>736830.68</v>
      </c>
      <c r="G29" s="19">
        <v>159282217.44999999</v>
      </c>
      <c r="H29" s="23">
        <f t="shared" si="1"/>
        <v>11436132.319999993</v>
      </c>
      <c r="I29" s="28"/>
      <c r="K29" s="25"/>
    </row>
    <row r="30" spans="1:14" ht="19.5" customHeight="1" x14ac:dyDescent="0.2">
      <c r="A30" s="26"/>
      <c r="B30" s="50" t="s">
        <v>28</v>
      </c>
      <c r="C30" s="50"/>
      <c r="D30" s="29">
        <f>+[1]ESF!E33</f>
        <v>0</v>
      </c>
      <c r="E30" s="29">
        <v>0</v>
      </c>
      <c r="F30" s="29"/>
      <c r="G30" s="19">
        <f t="shared" si="0"/>
        <v>0</v>
      </c>
      <c r="H30" s="23">
        <f t="shared" si="1"/>
        <v>0</v>
      </c>
      <c r="I30" s="28"/>
      <c r="K30" s="25"/>
    </row>
    <row r="31" spans="1:14" ht="19.5" customHeight="1" x14ac:dyDescent="0.2">
      <c r="A31" s="26"/>
      <c r="B31" s="50" t="s">
        <v>29</v>
      </c>
      <c r="C31" s="50"/>
      <c r="D31" s="29">
        <v>-99732228.349999994</v>
      </c>
      <c r="E31" s="29">
        <v>0</v>
      </c>
      <c r="F31" s="29"/>
      <c r="G31" s="19">
        <f t="shared" si="0"/>
        <v>-99732228.349999994</v>
      </c>
      <c r="H31" s="23">
        <f t="shared" si="1"/>
        <v>0</v>
      </c>
      <c r="I31" s="28"/>
      <c r="K31" s="25"/>
    </row>
    <row r="32" spans="1:14" ht="19.5" customHeight="1" x14ac:dyDescent="0.2">
      <c r="A32" s="26"/>
      <c r="B32" s="50" t="s">
        <v>30</v>
      </c>
      <c r="C32" s="50"/>
      <c r="D32" s="29">
        <f>+[1]ESF!E35</f>
        <v>0</v>
      </c>
      <c r="E32" s="29">
        <v>0</v>
      </c>
      <c r="F32" s="29"/>
      <c r="G32" s="19">
        <f t="shared" si="0"/>
        <v>0</v>
      </c>
      <c r="H32" s="23">
        <f t="shared" si="1"/>
        <v>0</v>
      </c>
      <c r="I32" s="28"/>
      <c r="K32" s="25"/>
    </row>
    <row r="33" spans="1:17" ht="19.5" customHeight="1" x14ac:dyDescent="0.2">
      <c r="A33" s="26"/>
      <c r="B33" s="50" t="s">
        <v>31</v>
      </c>
      <c r="C33" s="50"/>
      <c r="D33" s="29">
        <f>+[1]ESF!E36</f>
        <v>0</v>
      </c>
      <c r="E33" s="29">
        <v>0</v>
      </c>
      <c r="F33" s="29"/>
      <c r="G33" s="19">
        <f t="shared" si="0"/>
        <v>0</v>
      </c>
      <c r="H33" s="23">
        <f t="shared" si="1"/>
        <v>0</v>
      </c>
      <c r="I33" s="28"/>
      <c r="K33" s="25"/>
    </row>
    <row r="34" spans="1:17" ht="19.5" customHeight="1" x14ac:dyDescent="0.2">
      <c r="A34" s="26"/>
      <c r="B34" s="50" t="s">
        <v>32</v>
      </c>
      <c r="C34" s="50"/>
      <c r="D34" s="29">
        <f>+[1]ESF!E37</f>
        <v>0</v>
      </c>
      <c r="E34" s="29">
        <v>0</v>
      </c>
      <c r="F34" s="29"/>
      <c r="G34" s="19">
        <f t="shared" si="0"/>
        <v>0</v>
      </c>
      <c r="H34" s="23">
        <f t="shared" si="1"/>
        <v>0</v>
      </c>
      <c r="I34" s="28"/>
      <c r="K34" s="25" t="str">
        <f>IF(G34=[1]ESF!D37," ","error")</f>
        <v xml:space="preserve"> </v>
      </c>
    </row>
    <row r="35" spans="1:17" x14ac:dyDescent="0.2">
      <c r="A35" s="26"/>
      <c r="B35" s="30"/>
      <c r="C35" s="30"/>
      <c r="D35" s="31"/>
      <c r="E35" s="32"/>
      <c r="F35" s="32"/>
      <c r="G35" s="32"/>
      <c r="H35" s="32"/>
      <c r="I35" s="28"/>
      <c r="K35" s="25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33"/>
      <c r="B37" s="34"/>
      <c r="C37" s="35"/>
      <c r="E37" s="33"/>
      <c r="F37" s="33"/>
      <c r="G37" s="33"/>
      <c r="H37" s="33"/>
      <c r="I37" s="33"/>
    </row>
    <row r="38" spans="1:17" ht="15" customHeight="1" x14ac:dyDescent="0.2">
      <c r="A38" s="5"/>
      <c r="B38" s="46" t="s">
        <v>33</v>
      </c>
      <c r="C38" s="46"/>
      <c r="D38" s="46"/>
      <c r="E38" s="46"/>
      <c r="F38" s="46"/>
      <c r="G38" s="46"/>
      <c r="H38" s="46"/>
      <c r="I38" s="37"/>
      <c r="J38" s="37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7"/>
      <c r="C39" s="38"/>
      <c r="D39" s="39"/>
      <c r="E39" s="39"/>
      <c r="F39" s="5"/>
      <c r="G39" s="40"/>
      <c r="H39" s="38"/>
      <c r="I39" s="39"/>
      <c r="J39" s="39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67"/>
      <c r="C40" s="67"/>
      <c r="D40" s="39"/>
      <c r="E40" s="41"/>
      <c r="F40" s="41"/>
      <c r="G40" s="41"/>
      <c r="H40" s="41"/>
      <c r="I40" s="39"/>
      <c r="J40" s="39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68"/>
      <c r="C41" s="68"/>
      <c r="D41" s="42"/>
      <c r="E41" s="68"/>
      <c r="F41" s="68"/>
      <c r="G41" s="47"/>
      <c r="H41" s="47"/>
      <c r="I41" s="43"/>
      <c r="J41" s="5"/>
      <c r="P41" s="5"/>
      <c r="Q41" s="5"/>
    </row>
    <row r="42" spans="1:17" ht="14.1" customHeight="1" x14ac:dyDescent="0.2">
      <c r="A42" s="5"/>
      <c r="B42" s="48"/>
      <c r="C42" s="48"/>
      <c r="D42" s="44"/>
      <c r="E42" s="48"/>
      <c r="F42" s="48"/>
      <c r="G42" s="49"/>
      <c r="H42" s="49"/>
      <c r="I42" s="43"/>
      <c r="J42" s="5"/>
      <c r="P42" s="5"/>
      <c r="Q42" s="5"/>
    </row>
    <row r="43" spans="1:17" x14ac:dyDescent="0.2">
      <c r="B43" s="5"/>
      <c r="C43" s="5"/>
      <c r="D43" s="45"/>
      <c r="E43" s="5"/>
      <c r="F43" s="5"/>
      <c r="G43" s="5"/>
    </row>
    <row r="44" spans="1:17" x14ac:dyDescent="0.2">
      <c r="B44" s="5"/>
      <c r="C44" s="5"/>
      <c r="D44" s="45"/>
      <c r="E44" s="5"/>
      <c r="F44" s="5"/>
      <c r="G44" s="5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2017-07-13T21:30:51Z</dcterms:created>
  <dcterms:modified xsi:type="dcterms:W3CDTF">2017-11-29T19:44:15Z</dcterms:modified>
</cp:coreProperties>
</file>