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4" state="hidden" r:id="rId1"/>
    <sheet name="FORMATO 1 ESF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<sst xmlns="http://schemas.openxmlformats.org/spreadsheetml/2006/main" count="121" uniqueCount="120">
  <si>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</si>
  <si>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</si>
  <si>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</si>
  <si>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</si>
  <si>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</si>
  <si>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</si>
  <si>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</si>
  <si>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</si>
  <si>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</si>
  <si>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</si>
  <si>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</si>
  <si>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</si>
  <si>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</si>
  <si>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</si>
  <si>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</si>
  <si>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</si>
  <si>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</si>
  <si>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</si>
  <si>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</si>
  <si>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</si>
  <si>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</si>
  <si>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</si>
  <si>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</si>
  <si>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</si>
  <si>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</si>
  <si>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</si>
  <si>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</si>
  <si>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</si>
  <si>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</si>
  <si>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</si>
  <si>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</si>
  <si>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</si>
  <si>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</si>
  <si>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</si>
  <si>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</si>
  <si>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</si>
  <si>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</si>
  <si>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</si>
  <si>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</si>
  <si>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</si>
  <si>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</si>
  <si>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</si>
  <si>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</si>
  <si>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</si>
  <si>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</si>
  <si>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</si>
  <si>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</si>
  <si>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</si>
  <si>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</si>
  <si>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</si>
  <si>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</si>
  <si>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</si>
  <si>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</si>
  <si>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</si>
  <si>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</si>
  <si>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</si>
  <si>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</si>
  <si>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</si>
  <si>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</si>
  <si>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</si>
  <si>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</si>
  <si>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</si>
  <si>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</si>
  <si>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</si>
  <si>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</si>
  <si>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</si>
  <si>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</si>
  <si>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</si>
  <si>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</si>
  <si>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</si>
  <si>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</si>
  <si>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</si>
  <si>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</si>
  <si>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</si>
  <si>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</si>
  <si>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</si>
  <si>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</si>
  <si>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</si>
  <si>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</si>
  <si>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</si>
  <si>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</si>
  <si>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</si>
  <si>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</si>
  <si>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</si>
  <si>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</si>
  <si>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</si>
  <si>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</si>
  <si>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</si>
  <si>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</si>
  <si>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</si>
  <si>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</si>
  <si>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</si>
  <si>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</si>
  <si>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</si>
  <si>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</si>
  <si>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</si>
  <si>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</si>
  <si>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</si>
  <si>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</si>
  <si>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</si>
  <si>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</si>
  <si>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</si>
  <si>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</si>
  <si>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</si>
  <si>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</si>
  <si>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</si>
  <si>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</si>
  <si>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</si>
  <si>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</si>
  <si>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</si>
  <si>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</si>
  <si>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</si>
  <si>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</si>
  <si>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</si>
  <si>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</si>
  <si>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</si>
  <si>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</si>
  <si>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</si>
  <si>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</si>
  <si>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 SUPERIOR DE IRAPUATO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</si>
</sst>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topLeftCell="C1" zoomScale="120" zoomScaleNormal="120" workbookViewId="0">
      <selection sqref="A1:F7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66538549.960000001</v>
      </c>
      <c r="C6" s="9">
        <f>SUM(C7:C13)</f>
        <v>50665792.460000001</v>
      </c>
      <c r="D6" s="5" t="s">
        <v>6</v>
      </c>
      <c r="E6" s="9">
        <f>SUM(E7:E15)</f>
        <v>15780837.08</v>
      </c>
      <c r="F6" s="9">
        <f>SUM(F7:F15)</f>
        <v>49701423.950000003</v>
      </c>
    </row>
    <row r="7" spans="1:6" x14ac:dyDescent="0.2">
      <c r="A7" s="10" t="s">
        <v>7</v>
      </c>
      <c r="B7" s="9"/>
      <c r="C7" s="9"/>
      <c r="D7" s="11" t="s">
        <v>8</v>
      </c>
      <c r="E7" s="9">
        <v>5324541.5999999996</v>
      </c>
      <c r="F7" s="9">
        <v>5630386.8899999997</v>
      </c>
    </row>
    <row r="8" spans="1:6" x14ac:dyDescent="0.2">
      <c r="A8" s="10" t="s">
        <v>9</v>
      </c>
      <c r="B8" s="9">
        <v>66538549.960000001</v>
      </c>
      <c r="C8" s="9">
        <v>50665792.460000001</v>
      </c>
      <c r="D8" s="11" t="s">
        <v>10</v>
      </c>
      <c r="E8" s="9">
        <v>-11720.72</v>
      </c>
      <c r="F8" s="9">
        <v>481996.18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6477301.4199999999</v>
      </c>
      <c r="F13" s="9">
        <v>10282591.75</v>
      </c>
    </row>
    <row r="14" spans="1:6" x14ac:dyDescent="0.2">
      <c r="A14" s="3" t="s">
        <v>21</v>
      </c>
      <c r="B14" s="9">
        <f>SUM(B15:B21)</f>
        <v>40941280.75</v>
      </c>
      <c r="C14" s="9">
        <f>SUM(C15:C21)</f>
        <v>41663441.150000006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17640338.239999998</v>
      </c>
      <c r="C15" s="9">
        <v>10225076.060000001</v>
      </c>
      <c r="D15" s="11" t="s">
        <v>24</v>
      </c>
      <c r="E15" s="9">
        <v>3990714.78</v>
      </c>
      <c r="F15" s="9">
        <v>33306449.129999999</v>
      </c>
    </row>
    <row r="16" spans="1:6" x14ac:dyDescent="0.2">
      <c r="A16" s="10" t="s">
        <v>25</v>
      </c>
      <c r="B16" s="9">
        <v>20324287.16</v>
      </c>
      <c r="C16" s="9">
        <v>28662969.960000001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2976655.35</v>
      </c>
      <c r="C17" s="9">
        <v>2775395.13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982598.44000000006</v>
      </c>
      <c r="C22" s="9">
        <f>SUM(C23:C27)</f>
        <v>1649920.8499999999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389620.26</v>
      </c>
      <c r="C23" s="9">
        <v>431770.2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592978.18000000005</v>
      </c>
      <c r="C26" s="9">
        <v>1218150.6499999999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6048.86</v>
      </c>
      <c r="C28" s="9">
        <f>SUM(C29:C33)</f>
        <v>2002741.05</v>
      </c>
      <c r="D28" s="5" t="s">
        <v>50</v>
      </c>
      <c r="E28" s="9">
        <f>SUM(E29:E34)</f>
        <v>71684.53</v>
      </c>
      <c r="F28" s="9">
        <f>SUM(F29:F34)</f>
        <v>35034.53</v>
      </c>
    </row>
    <row r="29" spans="1:6" x14ac:dyDescent="0.2">
      <c r="A29" s="10" t="s">
        <v>51</v>
      </c>
      <c r="B29" s="9">
        <v>6048.86</v>
      </c>
      <c r="C29" s="9">
        <v>6048.86</v>
      </c>
      <c r="D29" s="11" t="s">
        <v>52</v>
      </c>
      <c r="E29" s="9">
        <v>71684.53</v>
      </c>
      <c r="F29" s="9">
        <v>35034.53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1996692.19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147358</v>
      </c>
      <c r="C38" s="9">
        <f>SUM(C39:C42)</f>
        <v>147358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147358</v>
      </c>
      <c r="C39" s="9">
        <v>147358</v>
      </c>
      <c r="D39" s="5" t="s">
        <v>72</v>
      </c>
      <c r="E39" s="9">
        <f>SUM(E40:E42)</f>
        <v>1383494.99</v>
      </c>
      <c r="F39" s="9">
        <f>SUM(F40:F42)</f>
        <v>18222.990000000002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1383494.99</v>
      </c>
      <c r="F42" s="9">
        <v>18222.990000000002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108615836.01000001</v>
      </c>
      <c r="C44" s="7">
        <f>C6+C14+C22+C28+C34+C35+C38</f>
        <v>96129253.510000005</v>
      </c>
      <c r="D44" s="8" t="s">
        <v>80</v>
      </c>
      <c r="E44" s="7">
        <f>E6+E16+E20+E23+E24+E28+E35+E39</f>
        <v>17236016.599999998</v>
      </c>
      <c r="F44" s="7">
        <f>F6+F16+F20+F23+F24+F28+F35+F39</f>
        <v>49754681.470000006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327432556.18000001</v>
      </c>
      <c r="C49" s="9">
        <v>324808597.85000002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178755746.16</v>
      </c>
      <c r="C50" s="9">
        <v>176826343.06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-115618703.47</v>
      </c>
      <c r="C52" s="9">
        <v>-115618703.47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17236016.599999998</v>
      </c>
      <c r="F56" s="7">
        <f>F54+F44</f>
        <v>49754681.470000006</v>
      </c>
    </row>
    <row r="57" spans="1:6" x14ac:dyDescent="0.2">
      <c r="A57" s="12" t="s">
        <v>100</v>
      </c>
      <c r="B57" s="7">
        <f>SUM(B47:B55)</f>
        <v>390569598.87</v>
      </c>
      <c r="C57" s="7">
        <f>SUM(C47:C55)</f>
        <v>386016237.44000006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499185434.88</v>
      </c>
      <c r="C59" s="7">
        <f>C44+C57</f>
        <v>482145490.95000005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446950266.53000003</v>
      </c>
      <c r="F60" s="9">
        <f>SUM(F61:F63)</f>
        <v>430589235.81</v>
      </c>
    </row>
    <row r="61" spans="1:6" x14ac:dyDescent="0.2">
      <c r="A61" s="13"/>
      <c r="B61" s="9"/>
      <c r="C61" s="9"/>
      <c r="D61" s="5" t="s">
        <v>104</v>
      </c>
      <c r="E61" s="9">
        <v>446768250.43000001</v>
      </c>
      <c r="F61" s="9">
        <v>430407219.70999998</v>
      </c>
    </row>
    <row r="62" spans="1:6" x14ac:dyDescent="0.2">
      <c r="A62" s="13"/>
      <c r="B62" s="9"/>
      <c r="C62" s="9"/>
      <c r="D62" s="5" t="s">
        <v>105</v>
      </c>
      <c r="E62" s="9">
        <v>182016.1</v>
      </c>
      <c r="F62" s="9">
        <v>182016.1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34999153.710000001</v>
      </c>
      <c r="F65" s="9">
        <f>SUM(F66:F70)</f>
        <v>1801578.330000001</v>
      </c>
    </row>
    <row r="66" spans="1:6" x14ac:dyDescent="0.2">
      <c r="A66" s="13"/>
      <c r="B66" s="9"/>
      <c r="C66" s="9"/>
      <c r="D66" s="5" t="s">
        <v>108</v>
      </c>
      <c r="E66" s="9">
        <v>33840317.090000004</v>
      </c>
      <c r="F66" s="9">
        <v>-9403282.4299999997</v>
      </c>
    </row>
    <row r="67" spans="1:6" x14ac:dyDescent="0.2">
      <c r="A67" s="13"/>
      <c r="B67" s="9"/>
      <c r="C67" s="9"/>
      <c r="D67" s="5" t="s">
        <v>109</v>
      </c>
      <c r="E67" s="9">
        <v>-1044405.26</v>
      </c>
      <c r="F67" s="9">
        <v>9001618.8800000008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2203241.88</v>
      </c>
      <c r="F69" s="9">
        <v>2203241.88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481949420.24000001</v>
      </c>
      <c r="F76" s="7">
        <f>F60+F65+F72</f>
        <v>432390814.13999999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499185436.84000003</v>
      </c>
      <c r="F78" s="7">
        <f>F56+F76</f>
        <v>482145495.61000001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FORMATO 1 ESFF1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begarnica</cp:lastModifiedBy>
  <cp:lastPrinted>2017-10-04T20:17:57Z</cp:lastPrinted>
  <dcterms:created xsi:type="dcterms:W3CDTF">2017-01-11T17:17:46Z</dcterms:created>
  <dcterms:modified xsi:type="dcterms:W3CDTF">2017-10-04T20:18:47Z</dcterms:modified>
</cp:coreProperties>
</file>