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J60" i="1"/>
  <c r="I60" i="1"/>
  <c r="H60" i="1"/>
  <c r="G60" i="1"/>
  <c r="G59" i="1" s="1"/>
  <c r="F60" i="1"/>
  <c r="F59" i="1" s="1"/>
  <c r="E60" i="1"/>
  <c r="I59" i="1"/>
  <c r="J59" i="1" s="1"/>
  <c r="H59" i="1"/>
  <c r="E59" i="1"/>
  <c r="J57" i="1"/>
  <c r="G57" i="1"/>
  <c r="G56" i="1"/>
  <c r="E56" i="1"/>
  <c r="J56" i="1" s="1"/>
  <c r="J55" i="1"/>
  <c r="J54" i="1"/>
  <c r="J53" i="1"/>
  <c r="G53" i="1"/>
  <c r="J52" i="1"/>
  <c r="G52" i="1"/>
  <c r="I51" i="1"/>
  <c r="H51" i="1"/>
  <c r="F51" i="1"/>
  <c r="E51" i="1"/>
  <c r="J50" i="1"/>
  <c r="J49" i="1"/>
  <c r="J48" i="1"/>
  <c r="J47" i="1"/>
  <c r="J46" i="1"/>
  <c r="J45" i="1"/>
  <c r="G45" i="1"/>
  <c r="G43" i="1" s="1"/>
  <c r="G35" i="1" s="1"/>
  <c r="J44" i="1"/>
  <c r="I43" i="1"/>
  <c r="J43" i="1" s="1"/>
  <c r="J65" i="1" s="1"/>
  <c r="H43" i="1"/>
  <c r="F43" i="1"/>
  <c r="E43" i="1"/>
  <c r="J42" i="1"/>
  <c r="G42" i="1"/>
  <c r="J41" i="1"/>
  <c r="I40" i="1"/>
  <c r="I35" i="1" s="1"/>
  <c r="H40" i="1"/>
  <c r="H35" i="1" s="1"/>
  <c r="H64" i="1" s="1"/>
  <c r="G40" i="1"/>
  <c r="F40" i="1"/>
  <c r="E40" i="1"/>
  <c r="E35" i="1" s="1"/>
  <c r="J39" i="1"/>
  <c r="G39" i="1"/>
  <c r="J38" i="1"/>
  <c r="G38" i="1"/>
  <c r="J37" i="1"/>
  <c r="G37" i="1"/>
  <c r="J36" i="1"/>
  <c r="G36" i="1"/>
  <c r="F35" i="1"/>
  <c r="I28" i="1"/>
  <c r="J28" i="1" s="1"/>
  <c r="F28" i="1"/>
  <c r="E28" i="1"/>
  <c r="J27" i="1"/>
  <c r="G27" i="1"/>
  <c r="J26" i="1"/>
  <c r="G26" i="1"/>
  <c r="J25" i="1"/>
  <c r="J24" i="1"/>
  <c r="J23" i="1"/>
  <c r="G23" i="1"/>
  <c r="J22" i="1"/>
  <c r="G22" i="1"/>
  <c r="J20" i="1"/>
  <c r="G20" i="1"/>
  <c r="I18" i="1"/>
  <c r="J18" i="1" s="1"/>
  <c r="H18" i="1"/>
  <c r="H28" i="1" s="1"/>
  <c r="G18" i="1"/>
  <c r="F18" i="1"/>
  <c r="E18" i="1"/>
  <c r="J17" i="1"/>
  <c r="G17" i="1"/>
  <c r="J16" i="1"/>
  <c r="J15" i="1"/>
  <c r="J14" i="1"/>
  <c r="G14" i="1"/>
  <c r="J13" i="1"/>
  <c r="G13" i="1"/>
  <c r="J12" i="1"/>
  <c r="J29" i="1" s="1"/>
  <c r="G12" i="1"/>
  <c r="J11" i="1"/>
  <c r="G11" i="1"/>
  <c r="G28" i="1" s="1"/>
  <c r="E64" i="1" l="1"/>
  <c r="F64" i="1"/>
  <c r="I64" i="1"/>
  <c r="J64" i="1" s="1"/>
  <c r="J51" i="1"/>
  <c r="J40" i="1"/>
  <c r="J35" i="1" s="1"/>
  <c r="G51" i="1"/>
  <c r="G64" i="1" s="1"/>
</calcChain>
</file>

<file path=xl/comments1.xml><?xml version="1.0" encoding="utf-8"?>
<comments xmlns="http://schemas.openxmlformats.org/spreadsheetml/2006/main">
  <authors>
    <author>DGCG</author>
  </authors>
  <commentList>
    <comment ref="H6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<sst xmlns="http://schemas.openxmlformats.org/spreadsheetml/2006/main" count="80" uniqueCount="46">
  <si>
    <t>ESTADO ANALÍTICO DE INGRESOS</t>
  </si>
  <si>
    <t>POR FUENTE DE FINANCIAMIENTO Y FUENTE DE FINANCIAMIENTO/RUBRO</t>
  </si>
  <si>
    <t>DEL 01 AL 30 DE JUNIO DE 2016</t>
  </si>
  <si>
    <t xml:space="preserve">Ente Público:      </t>
  </si>
  <si>
    <t>INSTITUTO TECNOLÓGICO SUPERIOR DE IRAPUATO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</si>
  <si>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</si>
  <si>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</si>
  <si>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</si>
  <si>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</si>
  <si>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</si>
  <si>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</si>
  <si>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</si>
  <si>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</si>
  <si>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</si>
  <si>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</si>
  <si>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</si>
  <si>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</si>
  <si>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</si>
  <si>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</si>
  <si>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</si>
  <si>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</si>
  <si>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</si>
  <si>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</si>
  <si>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</si>
  <si>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</si>
  <si>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</si>
  <si>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</si>
  <si>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</si>
  <si>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</si>
  <si>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</si>
  <si>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</si>
  <si>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</si>
  <si>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</si>
  <si>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</si>
  <si>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</si>
  <si>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</si>
  <si>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</si>
  <si>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No Comprendidos en las fracciones de la Ley de Ingresos causadas</t>
  </si>
  <si>
    <t>en ejercicios fiscales anteriores pendiente de liquidación o pago</t>
  </si>
  <si>
    <t>Ingresos de Organismos y Empresas</t>
  </si>
  <si>
    <t>Trasferencias, Asignaciones, Subsidios y Otras Ayudas</t>
  </si>
  <si>
    <t>Ingresos derivados de financiamiento</t>
  </si>
  <si>
    <t>Ingresos Derivados de Financiamiento</t>
  </si>
  <si>
    <t>Otros Recursos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</si>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</sst>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9" fillId="2" borderId="9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43" fontId="6" fillId="2" borderId="8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43" fontId="2" fillId="0" borderId="0" xfId="0" applyNumberFormat="1" applyFont="1"/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7" fillId="2" borderId="7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43" fontId="6" fillId="2" borderId="7" xfId="1" applyFont="1" applyFill="1" applyBorder="1" applyAlignment="1">
      <alignment vertical="center" wrapText="1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11" fillId="2" borderId="2" xfId="1" applyFont="1" applyFill="1" applyBorder="1" applyAlignment="1">
      <alignment vertical="center" wrapTex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0" borderId="0" xfId="0" applyFont="1" applyBorder="1"/>
    <xf numFmtId="43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workbookViewId="0">
      <selection activeCell="L9" sqref="L9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58.285156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f>+E12+F12</f>
        <v>0</v>
      </c>
      <c r="H12" s="28">
        <v>0</v>
      </c>
      <c r="I12" s="28">
        <v>0</v>
      </c>
      <c r="J12" s="28">
        <f>+I12-E12</f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f>+E13+F13</f>
        <v>0</v>
      </c>
      <c r="H13" s="28">
        <v>0</v>
      </c>
      <c r="I13" s="28">
        <v>0</v>
      </c>
      <c r="J13" s="28">
        <f>+I13-E13</f>
        <v>0</v>
      </c>
    </row>
    <row r="14" spans="1:10" ht="12" customHeight="1" x14ac:dyDescent="0.2">
      <c r="A14" s="19"/>
      <c r="B14" s="25" t="s">
        <v>22</v>
      </c>
      <c r="C14" s="26"/>
      <c r="D14" s="27"/>
      <c r="E14" s="28">
        <v>0</v>
      </c>
      <c r="F14" s="28">
        <v>0</v>
      </c>
      <c r="G14" s="28">
        <f t="shared" ref="G14:G27" si="0">+E14+F14</f>
        <v>0</v>
      </c>
      <c r="H14" s="28">
        <v>0</v>
      </c>
      <c r="I14" s="28">
        <v>0</v>
      </c>
      <c r="J14" s="28">
        <f t="shared" ref="J14:J27" si="1">+I14-E14</f>
        <v>0</v>
      </c>
    </row>
    <row r="15" spans="1:10" ht="12" customHeight="1" x14ac:dyDescent="0.2">
      <c r="A15" s="19"/>
      <c r="B15" s="25" t="s">
        <v>23</v>
      </c>
      <c r="C15" s="26"/>
      <c r="D15" s="27"/>
      <c r="E15" s="28">
        <v>9013306</v>
      </c>
      <c r="F15" s="28">
        <v>323390</v>
      </c>
      <c r="G15" s="28">
        <v>9336696</v>
      </c>
      <c r="H15" s="28">
        <v>5897684.6699999999</v>
      </c>
      <c r="I15" s="28">
        <v>5897684.6699999999</v>
      </c>
      <c r="J15" s="28">
        <f t="shared" si="1"/>
        <v>-3115621.33</v>
      </c>
    </row>
    <row r="16" spans="1:10" ht="12" customHeight="1" x14ac:dyDescent="0.2">
      <c r="A16" s="19"/>
      <c r="B16" s="29"/>
      <c r="C16" s="26" t="s">
        <v>24</v>
      </c>
      <c r="D16" s="27"/>
      <c r="E16" s="28">
        <v>9013306</v>
      </c>
      <c r="F16" s="28">
        <v>323390</v>
      </c>
      <c r="G16" s="28">
        <v>9336696</v>
      </c>
      <c r="H16" s="28">
        <v>5897684.6699999999</v>
      </c>
      <c r="I16" s="28">
        <v>5897684.6699999999</v>
      </c>
      <c r="J16" s="28">
        <f>+I16-E16</f>
        <v>-3115621.33</v>
      </c>
    </row>
    <row r="17" spans="1:10" ht="12" customHeight="1" x14ac:dyDescent="0.2">
      <c r="A17" s="19"/>
      <c r="B17" s="29"/>
      <c r="C17" s="26" t="s">
        <v>25</v>
      </c>
      <c r="D17" s="27"/>
      <c r="E17" s="28">
        <v>0</v>
      </c>
      <c r="F17" s="28">
        <v>0</v>
      </c>
      <c r="G17" s="28">
        <f t="shared" si="0"/>
        <v>0</v>
      </c>
      <c r="H17" s="28">
        <v>0</v>
      </c>
      <c r="I17" s="28">
        <v>0</v>
      </c>
      <c r="J17" s="28">
        <f t="shared" si="1"/>
        <v>0</v>
      </c>
    </row>
    <row r="18" spans="1:10" ht="12" customHeight="1" x14ac:dyDescent="0.2">
      <c r="A18" s="19"/>
      <c r="B18" s="25" t="s">
        <v>26</v>
      </c>
      <c r="C18" s="26"/>
      <c r="D18" s="27"/>
      <c r="E18" s="28">
        <f>+E19+E20+E21</f>
        <v>33960</v>
      </c>
      <c r="F18" s="28">
        <f>+F19+F20+F21</f>
        <v>30398099.16</v>
      </c>
      <c r="G18" s="28">
        <f t="shared" si="0"/>
        <v>30432059.16</v>
      </c>
      <c r="H18" s="28">
        <f>+H19+H20+H21</f>
        <v>4187342.29</v>
      </c>
      <c r="I18" s="28">
        <f>+I19+I20+I21</f>
        <v>4187342.29</v>
      </c>
      <c r="J18" s="28">
        <f t="shared" si="1"/>
        <v>4153382.29</v>
      </c>
    </row>
    <row r="19" spans="1:10" ht="12" customHeight="1" x14ac:dyDescent="0.2">
      <c r="A19" s="19"/>
      <c r="B19" s="29"/>
      <c r="C19" s="26" t="s">
        <v>24</v>
      </c>
      <c r="D19" s="27"/>
      <c r="E19" s="28">
        <v>33960</v>
      </c>
      <c r="F19" s="28">
        <v>30398099.16</v>
      </c>
      <c r="G19" s="28">
        <v>30432059.16</v>
      </c>
      <c r="H19" s="28">
        <v>4187342.29</v>
      </c>
      <c r="I19" s="28">
        <v>4187342.29</v>
      </c>
      <c r="J19" s="28">
        <v>4153382.29</v>
      </c>
    </row>
    <row r="20" spans="1:10" ht="12" customHeight="1" x14ac:dyDescent="0.2">
      <c r="A20" s="19"/>
      <c r="B20" s="29"/>
      <c r="C20" s="26" t="s">
        <v>25</v>
      </c>
      <c r="D20" s="27"/>
      <c r="E20" s="28">
        <v>0</v>
      </c>
      <c r="F20" s="28">
        <v>0</v>
      </c>
      <c r="G20" s="28">
        <f t="shared" si="0"/>
        <v>0</v>
      </c>
      <c r="H20" s="28">
        <v>0</v>
      </c>
      <c r="I20" s="28">
        <v>0</v>
      </c>
      <c r="J20" s="28">
        <f t="shared" si="1"/>
        <v>0</v>
      </c>
    </row>
    <row r="21" spans="1:10" ht="12" customHeight="1" x14ac:dyDescent="0.2">
      <c r="A21" s="19"/>
      <c r="B21" s="29"/>
      <c r="C21" s="26" t="s">
        <v>27</v>
      </c>
      <c r="D21" s="27"/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1:10" ht="12" customHeight="1" x14ac:dyDescent="0.2">
      <c r="A22" s="19"/>
      <c r="B22" s="29"/>
      <c r="C22" s="26" t="s">
        <v>28</v>
      </c>
      <c r="D22" s="27"/>
      <c r="E22" s="28">
        <v>0</v>
      </c>
      <c r="F22" s="28">
        <v>0</v>
      </c>
      <c r="G22" s="28">
        <f t="shared" si="0"/>
        <v>0</v>
      </c>
      <c r="H22" s="28">
        <v>0</v>
      </c>
      <c r="I22" s="28">
        <v>0</v>
      </c>
      <c r="J22" s="28">
        <f t="shared" si="1"/>
        <v>0</v>
      </c>
    </row>
    <row r="23" spans="1:10" ht="12" customHeight="1" x14ac:dyDescent="0.2">
      <c r="A23" s="19"/>
      <c r="B23" s="25" t="s">
        <v>29</v>
      </c>
      <c r="C23" s="26"/>
      <c r="D23" s="27"/>
      <c r="E23" s="28">
        <v>0</v>
      </c>
      <c r="F23" s="28">
        <v>0</v>
      </c>
      <c r="G23" s="28">
        <f t="shared" si="0"/>
        <v>0</v>
      </c>
      <c r="H23" s="28">
        <v>0</v>
      </c>
      <c r="I23" s="28">
        <v>0</v>
      </c>
      <c r="J23" s="28">
        <f t="shared" si="1"/>
        <v>0</v>
      </c>
    </row>
    <row r="24" spans="1:10" ht="12" customHeight="1" x14ac:dyDescent="0.2">
      <c r="A24" s="19"/>
      <c r="B24" s="25" t="s">
        <v>30</v>
      </c>
      <c r="C24" s="26"/>
      <c r="D24" s="27"/>
      <c r="E24" s="28">
        <v>0</v>
      </c>
      <c r="F24" s="28">
        <v>72943772.519999996</v>
      </c>
      <c r="G24" s="28">
        <v>72943772.519999996</v>
      </c>
      <c r="H24" s="28">
        <v>37343195.649999999</v>
      </c>
      <c r="I24" s="28">
        <v>37343195.649999999</v>
      </c>
      <c r="J24" s="28">
        <f>+I24-E24</f>
        <v>37343195.649999999</v>
      </c>
    </row>
    <row r="25" spans="1:10" ht="12" customHeight="1" x14ac:dyDescent="0.2">
      <c r="A25" s="30"/>
      <c r="B25" s="25" t="s">
        <v>31</v>
      </c>
      <c r="C25" s="26"/>
      <c r="D25" s="27"/>
      <c r="E25" s="28">
        <v>104626056.54000001</v>
      </c>
      <c r="F25" s="28">
        <v>23394512.300000001</v>
      </c>
      <c r="G25" s="28">
        <v>128020568.84</v>
      </c>
      <c r="H25" s="28">
        <v>85474830.599999994</v>
      </c>
      <c r="I25" s="28">
        <v>85474830.599999994</v>
      </c>
      <c r="J25" s="28">
        <f>+I25-E25</f>
        <v>-19151225.940000013</v>
      </c>
    </row>
    <row r="26" spans="1:10" ht="12" customHeight="1" x14ac:dyDescent="0.2">
      <c r="A26" s="19"/>
      <c r="B26" s="25" t="s">
        <v>32</v>
      </c>
      <c r="C26" s="26"/>
      <c r="D26" s="27"/>
      <c r="E26" s="28">
        <v>0</v>
      </c>
      <c r="F26" s="28">
        <v>0</v>
      </c>
      <c r="G26" s="28">
        <f t="shared" si="0"/>
        <v>0</v>
      </c>
      <c r="H26" s="28">
        <v>0</v>
      </c>
      <c r="I26" s="28">
        <v>0</v>
      </c>
      <c r="J26" s="28">
        <f t="shared" si="1"/>
        <v>0</v>
      </c>
    </row>
    <row r="27" spans="1:10" ht="12" customHeight="1" x14ac:dyDescent="0.2">
      <c r="A27" s="19"/>
      <c r="B27" s="31"/>
      <c r="C27" s="32"/>
      <c r="D27" s="33"/>
      <c r="E27" s="34"/>
      <c r="F27" s="35"/>
      <c r="G27" s="35">
        <f t="shared" si="0"/>
        <v>0</v>
      </c>
      <c r="H27" s="35"/>
      <c r="I27" s="35"/>
      <c r="J27" s="35">
        <f t="shared" si="1"/>
        <v>0</v>
      </c>
    </row>
    <row r="28" spans="1:10" ht="12" customHeight="1" x14ac:dyDescent="0.2">
      <c r="A28" s="5"/>
      <c r="B28" s="36"/>
      <c r="C28" s="37"/>
      <c r="D28" s="38" t="s">
        <v>33</v>
      </c>
      <c r="E28" s="28">
        <f t="shared" ref="E28:I28" si="2">SUM(E11+E12+E13+E14+E15+E18+E23+E24+E25+E26)</f>
        <v>113673322.54000001</v>
      </c>
      <c r="F28" s="28">
        <f t="shared" si="2"/>
        <v>127059773.97999999</v>
      </c>
      <c r="G28" s="28">
        <f t="shared" si="2"/>
        <v>240733096.51999998</v>
      </c>
      <c r="H28" s="28">
        <f t="shared" si="2"/>
        <v>132903053.20999999</v>
      </c>
      <c r="I28" s="28">
        <f t="shared" si="2"/>
        <v>132903053.20999999</v>
      </c>
      <c r="J28" s="39">
        <f>+I28-E28</f>
        <v>19229730.669999987</v>
      </c>
    </row>
    <row r="29" spans="1:10" ht="12" customHeight="1" x14ac:dyDescent="0.2">
      <c r="A29" s="19"/>
      <c r="B29" s="40"/>
      <c r="C29" s="40"/>
      <c r="D29" s="40"/>
      <c r="E29" s="41"/>
      <c r="F29" s="41"/>
      <c r="G29" s="41"/>
      <c r="H29" s="42" t="s">
        <v>34</v>
      </c>
      <c r="I29" s="43"/>
      <c r="J29" s="44">
        <f>SUM(J12+J13+J14+J15+J16+J19+J24+J25+J26+J27)</f>
        <v>16114109.339999989</v>
      </c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/>
      <c r="E34" s="24"/>
      <c r="F34" s="24"/>
      <c r="G34" s="24"/>
      <c r="H34" s="24"/>
      <c r="I34" s="24"/>
      <c r="J34" s="24"/>
    </row>
    <row r="35" spans="1:10" ht="12" customHeight="1" x14ac:dyDescent="0.2">
      <c r="A35" s="19"/>
      <c r="B35" s="45" t="s">
        <v>36</v>
      </c>
      <c r="C35" s="46"/>
      <c r="D35" s="47"/>
      <c r="E35" s="48">
        <f>+E37+E38+E39+E40+E43+E48+E49</f>
        <v>113673322.54000001</v>
      </c>
      <c r="F35" s="48">
        <f t="shared" ref="F35:I35" si="3">+F37+F38+F39+F40+F43+F48+F49</f>
        <v>124768848.13</v>
      </c>
      <c r="G35" s="48">
        <f t="shared" si="3"/>
        <v>238442170.67000002</v>
      </c>
      <c r="H35" s="48">
        <f t="shared" si="3"/>
        <v>132855804.08999999</v>
      </c>
      <c r="I35" s="48">
        <f t="shared" si="3"/>
        <v>132855804.08999999</v>
      </c>
      <c r="J35" s="48">
        <f>+J40+J43+J48+J49</f>
        <v>8086955.9600000009</v>
      </c>
    </row>
    <row r="36" spans="1:10" ht="12" customHeight="1" x14ac:dyDescent="0.2">
      <c r="A36" s="19"/>
      <c r="B36" s="49"/>
      <c r="C36" s="26" t="s">
        <v>19</v>
      </c>
      <c r="D36" s="27"/>
      <c r="E36" s="50">
        <v>0</v>
      </c>
      <c r="F36" s="28">
        <v>0</v>
      </c>
      <c r="G36" s="28">
        <f>+E36+F36</f>
        <v>0</v>
      </c>
      <c r="H36" s="28">
        <v>0</v>
      </c>
      <c r="I36" s="28">
        <v>0</v>
      </c>
      <c r="J36" s="28">
        <f>+I36-E36</f>
        <v>0</v>
      </c>
    </row>
    <row r="37" spans="1:10" ht="12" customHeight="1" x14ac:dyDescent="0.2">
      <c r="A37" s="19"/>
      <c r="B37" s="51"/>
      <c r="C37" s="26" t="s">
        <v>20</v>
      </c>
      <c r="D37" s="27"/>
      <c r="E37" s="28">
        <v>0</v>
      </c>
      <c r="F37" s="28">
        <v>0</v>
      </c>
      <c r="G37" s="28">
        <f>+E37+F37</f>
        <v>0</v>
      </c>
      <c r="H37" s="28">
        <v>0</v>
      </c>
      <c r="I37" s="28">
        <v>0</v>
      </c>
      <c r="J37" s="28">
        <f t="shared" ref="J37:J57" si="4">+I37-E37</f>
        <v>0</v>
      </c>
    </row>
    <row r="38" spans="1:10" ht="12" customHeight="1" x14ac:dyDescent="0.2">
      <c r="A38" s="19"/>
      <c r="B38" s="51"/>
      <c r="C38" s="26" t="s">
        <v>21</v>
      </c>
      <c r="D38" s="27"/>
      <c r="E38" s="28">
        <v>0</v>
      </c>
      <c r="F38" s="28">
        <v>0</v>
      </c>
      <c r="G38" s="28">
        <f>+E38+F38</f>
        <v>0</v>
      </c>
      <c r="H38" s="28">
        <v>0</v>
      </c>
      <c r="I38" s="28">
        <v>0</v>
      </c>
      <c r="J38" s="28">
        <f t="shared" si="4"/>
        <v>0</v>
      </c>
    </row>
    <row r="39" spans="1:10" ht="12" customHeight="1" x14ac:dyDescent="0.2">
      <c r="A39" s="19"/>
      <c r="B39" s="51"/>
      <c r="C39" s="26" t="s">
        <v>22</v>
      </c>
      <c r="D39" s="27"/>
      <c r="E39" s="28">
        <v>0</v>
      </c>
      <c r="F39" s="28">
        <v>0</v>
      </c>
      <c r="G39" s="28">
        <f>+E39+F39</f>
        <v>0</v>
      </c>
      <c r="H39" s="28">
        <v>0</v>
      </c>
      <c r="I39" s="28">
        <v>0</v>
      </c>
      <c r="J39" s="28">
        <f t="shared" si="4"/>
        <v>0</v>
      </c>
    </row>
    <row r="40" spans="1:10" ht="12" customHeight="1" x14ac:dyDescent="0.2">
      <c r="A40" s="19"/>
      <c r="B40" s="51"/>
      <c r="C40" s="26" t="s">
        <v>23</v>
      </c>
      <c r="D40" s="27"/>
      <c r="E40" s="52">
        <f>+E41</f>
        <v>9013306</v>
      </c>
      <c r="F40" s="52">
        <f t="shared" ref="F40:I40" si="5">+F41</f>
        <v>323390</v>
      </c>
      <c r="G40" s="52">
        <f t="shared" si="5"/>
        <v>9336696</v>
      </c>
      <c r="H40" s="52">
        <f t="shared" si="5"/>
        <v>5897684.6699999999</v>
      </c>
      <c r="I40" s="52">
        <f t="shared" si="5"/>
        <v>5897684.6699999999</v>
      </c>
      <c r="J40" s="28">
        <f>+I40-F40</f>
        <v>5574294.6699999999</v>
      </c>
    </row>
    <row r="41" spans="1:10" ht="12" customHeight="1" x14ac:dyDescent="0.2">
      <c r="A41" s="19"/>
      <c r="B41" s="29"/>
      <c r="C41" s="53"/>
      <c r="D41" s="54" t="s">
        <v>24</v>
      </c>
      <c r="E41" s="28">
        <v>9013306</v>
      </c>
      <c r="F41" s="28">
        <v>323390</v>
      </c>
      <c r="G41" s="28">
        <v>9336696</v>
      </c>
      <c r="H41" s="28">
        <v>5897684.6699999999</v>
      </c>
      <c r="I41" s="28">
        <v>5897684.6699999999</v>
      </c>
      <c r="J41" s="28">
        <f t="shared" ref="J41:J53" si="6">+I41-F41</f>
        <v>5574294.6699999999</v>
      </c>
    </row>
    <row r="42" spans="1:10" ht="12" customHeight="1" x14ac:dyDescent="0.2">
      <c r="A42" s="19"/>
      <c r="B42" s="29"/>
      <c r="C42" s="53"/>
      <c r="D42" s="54" t="s">
        <v>25</v>
      </c>
      <c r="E42" s="28">
        <v>0</v>
      </c>
      <c r="F42" s="28">
        <v>0</v>
      </c>
      <c r="G42" s="28">
        <f t="shared" ref="G42:G45" si="7">+E42+F42</f>
        <v>0</v>
      </c>
      <c r="H42" s="28">
        <v>0</v>
      </c>
      <c r="I42" s="28">
        <v>0</v>
      </c>
      <c r="J42" s="28">
        <f t="shared" si="6"/>
        <v>0</v>
      </c>
    </row>
    <row r="43" spans="1:10" ht="12" customHeight="1" x14ac:dyDescent="0.2">
      <c r="A43" s="19"/>
      <c r="B43" s="51"/>
      <c r="C43" s="26" t="s">
        <v>26</v>
      </c>
      <c r="D43" s="27"/>
      <c r="E43" s="28">
        <f>+E44+E45+E46</f>
        <v>33960</v>
      </c>
      <c r="F43" s="28">
        <f t="shared" ref="F43:I43" si="8">+F44+F45+F46</f>
        <v>28107173.310000002</v>
      </c>
      <c r="G43" s="28">
        <f t="shared" si="8"/>
        <v>28141133.310000002</v>
      </c>
      <c r="H43" s="28">
        <f t="shared" si="8"/>
        <v>4140093.17</v>
      </c>
      <c r="I43" s="28">
        <f t="shared" si="8"/>
        <v>4140093.17</v>
      </c>
      <c r="J43" s="28">
        <f t="shared" si="6"/>
        <v>-23967080.140000001</v>
      </c>
    </row>
    <row r="44" spans="1:10" ht="12" customHeight="1" x14ac:dyDescent="0.2">
      <c r="A44" s="19"/>
      <c r="B44" s="29"/>
      <c r="C44" s="53"/>
      <c r="D44" s="54" t="s">
        <v>24</v>
      </c>
      <c r="E44" s="28">
        <v>33960</v>
      </c>
      <c r="F44" s="28">
        <v>3984682</v>
      </c>
      <c r="G44" s="28">
        <v>4018642</v>
      </c>
      <c r="H44" s="28">
        <v>3724195.91</v>
      </c>
      <c r="I44" s="28">
        <v>3724195.91</v>
      </c>
      <c r="J44" s="28">
        <f t="shared" si="6"/>
        <v>-260486.08999999985</v>
      </c>
    </row>
    <row r="45" spans="1:10" ht="12" customHeight="1" x14ac:dyDescent="0.2">
      <c r="A45" s="19"/>
      <c r="B45" s="29"/>
      <c r="C45" s="53"/>
      <c r="D45" s="54" t="s">
        <v>25</v>
      </c>
      <c r="E45" s="28">
        <v>0</v>
      </c>
      <c r="F45" s="28">
        <v>0</v>
      </c>
      <c r="G45" s="28">
        <f t="shared" si="7"/>
        <v>0</v>
      </c>
      <c r="H45" s="28">
        <v>0</v>
      </c>
      <c r="I45" s="28">
        <v>0</v>
      </c>
      <c r="J45" s="28">
        <f t="shared" si="6"/>
        <v>0</v>
      </c>
    </row>
    <row r="46" spans="1:10" ht="18.75" customHeight="1" x14ac:dyDescent="0.2">
      <c r="A46" s="19"/>
      <c r="B46" s="29"/>
      <c r="C46" s="53"/>
      <c r="D46" s="54" t="s">
        <v>37</v>
      </c>
      <c r="E46" s="28">
        <v>0</v>
      </c>
      <c r="F46" s="28">
        <v>24122491.310000002</v>
      </c>
      <c r="G46" s="28">
        <v>24122491.310000002</v>
      </c>
      <c r="H46" s="28">
        <v>415897.26</v>
      </c>
      <c r="I46" s="28">
        <v>415897.26</v>
      </c>
      <c r="J46" s="28">
        <f t="shared" si="6"/>
        <v>-23706594.050000001</v>
      </c>
    </row>
    <row r="47" spans="1:10" ht="12" customHeight="1" x14ac:dyDescent="0.2">
      <c r="A47" s="19"/>
      <c r="B47" s="29"/>
      <c r="C47" s="53"/>
      <c r="D47" s="54" t="s">
        <v>38</v>
      </c>
      <c r="E47" s="28"/>
      <c r="F47" s="28"/>
      <c r="G47" s="28"/>
      <c r="H47" s="28"/>
      <c r="I47" s="28"/>
      <c r="J47" s="28">
        <f t="shared" si="6"/>
        <v>0</v>
      </c>
    </row>
    <row r="48" spans="1:10" ht="12" customHeight="1" x14ac:dyDescent="0.2">
      <c r="A48" s="19"/>
      <c r="B48" s="51"/>
      <c r="C48" s="26" t="s">
        <v>30</v>
      </c>
      <c r="D48" s="27"/>
      <c r="E48" s="28">
        <v>0</v>
      </c>
      <c r="F48" s="28">
        <v>72943772.519999996</v>
      </c>
      <c r="G48" s="28">
        <v>72943772.519999996</v>
      </c>
      <c r="H48" s="28">
        <v>37343195.649999999</v>
      </c>
      <c r="I48" s="28">
        <v>37343195.649999999</v>
      </c>
      <c r="J48" s="28">
        <f t="shared" si="6"/>
        <v>-35600576.869999997</v>
      </c>
    </row>
    <row r="49" spans="1:11" ht="12" customHeight="1" x14ac:dyDescent="0.2">
      <c r="A49" s="19"/>
      <c r="B49" s="51"/>
      <c r="C49" s="26" t="s">
        <v>31</v>
      </c>
      <c r="D49" s="27"/>
      <c r="E49" s="28">
        <v>104626056.54000001</v>
      </c>
      <c r="F49" s="28">
        <v>23394512.300000001</v>
      </c>
      <c r="G49" s="28">
        <v>128020568.84</v>
      </c>
      <c r="H49" s="28">
        <v>85474830.599999994</v>
      </c>
      <c r="I49" s="28">
        <v>85474830.599999994</v>
      </c>
      <c r="J49" s="28">
        <f t="shared" si="6"/>
        <v>62080318.299999997</v>
      </c>
    </row>
    <row r="50" spans="1:11" ht="12" customHeight="1" x14ac:dyDescent="0.2">
      <c r="A50" s="19"/>
      <c r="B50" s="51"/>
      <c r="C50" s="53"/>
      <c r="D50" s="54"/>
      <c r="E50" s="28"/>
      <c r="F50" s="28"/>
      <c r="G50" s="28"/>
      <c r="H50" s="28"/>
      <c r="I50" s="28"/>
      <c r="J50" s="28">
        <f t="shared" si="6"/>
        <v>0</v>
      </c>
    </row>
    <row r="51" spans="1:11" s="60" customFormat="1" ht="12" customHeight="1" x14ac:dyDescent="0.2">
      <c r="A51" s="5"/>
      <c r="B51" s="55" t="s">
        <v>39</v>
      </c>
      <c r="C51" s="56"/>
      <c r="D51" s="57"/>
      <c r="E51" s="58">
        <f>+E52+E53+E54</f>
        <v>0</v>
      </c>
      <c r="F51" s="58">
        <f>+F52+F53+F54</f>
        <v>0</v>
      </c>
      <c r="G51" s="48">
        <f>+E51+F51</f>
        <v>0</v>
      </c>
      <c r="H51" s="58">
        <f>+H52+H53+H54</f>
        <v>0</v>
      </c>
      <c r="I51" s="58">
        <f>+I52+I53+I54</f>
        <v>0</v>
      </c>
      <c r="J51" s="28">
        <f t="shared" si="6"/>
        <v>0</v>
      </c>
      <c r="K51" s="59"/>
    </row>
    <row r="52" spans="1:11" ht="12" customHeight="1" x14ac:dyDescent="0.2">
      <c r="A52" s="19"/>
      <c r="B52" s="61"/>
      <c r="C52" s="62" t="s">
        <v>20</v>
      </c>
      <c r="D52" s="63"/>
      <c r="E52" s="48">
        <v>0</v>
      </c>
      <c r="F52" s="28">
        <v>0</v>
      </c>
      <c r="G52" s="28">
        <f>+E52+F52</f>
        <v>0</v>
      </c>
      <c r="H52" s="48">
        <v>0</v>
      </c>
      <c r="I52" s="48">
        <v>0</v>
      </c>
      <c r="J52" s="28">
        <f t="shared" si="6"/>
        <v>0</v>
      </c>
    </row>
    <row r="53" spans="1:11" ht="12" customHeight="1" x14ac:dyDescent="0.2">
      <c r="A53" s="19"/>
      <c r="B53" s="61"/>
      <c r="C53" s="62" t="s">
        <v>29</v>
      </c>
      <c r="D53" s="63"/>
      <c r="E53" s="48">
        <v>0</v>
      </c>
      <c r="F53" s="28">
        <v>0</v>
      </c>
      <c r="G53" s="28">
        <f>+E53+F53</f>
        <v>0</v>
      </c>
      <c r="H53" s="48">
        <v>0</v>
      </c>
      <c r="I53" s="48">
        <v>0</v>
      </c>
      <c r="J53" s="28">
        <f t="shared" si="6"/>
        <v>0</v>
      </c>
    </row>
    <row r="54" spans="1:11" ht="12" customHeight="1" x14ac:dyDescent="0.2">
      <c r="A54" s="19"/>
      <c r="B54" s="61"/>
      <c r="C54" s="62" t="s">
        <v>40</v>
      </c>
      <c r="D54" s="63"/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f t="shared" si="4"/>
        <v>0</v>
      </c>
    </row>
    <row r="55" spans="1:11" ht="12" customHeight="1" x14ac:dyDescent="0.2">
      <c r="A55" s="19"/>
      <c r="B55" s="61"/>
      <c r="C55" s="62"/>
      <c r="D55" s="63"/>
      <c r="E55" s="48"/>
      <c r="F55" s="48"/>
      <c r="G55" s="48"/>
      <c r="H55" s="48"/>
      <c r="I55" s="48"/>
      <c r="J55" s="28">
        <f t="shared" si="4"/>
        <v>0</v>
      </c>
    </row>
    <row r="56" spans="1:11" ht="12" customHeight="1" x14ac:dyDescent="0.2">
      <c r="A56" s="19"/>
      <c r="B56" s="45" t="s">
        <v>41</v>
      </c>
      <c r="C56" s="46"/>
      <c r="D56" s="47"/>
      <c r="E56" s="28">
        <f>+E57</f>
        <v>0</v>
      </c>
      <c r="F56" s="28">
        <v>0</v>
      </c>
      <c r="G56" s="28">
        <f>+E56+F56</f>
        <v>0</v>
      </c>
      <c r="H56" s="28">
        <v>0</v>
      </c>
      <c r="I56" s="28">
        <v>0</v>
      </c>
      <c r="J56" s="28">
        <f t="shared" si="4"/>
        <v>0</v>
      </c>
    </row>
    <row r="57" spans="1:11" ht="12" customHeight="1" x14ac:dyDescent="0.2">
      <c r="A57" s="19"/>
      <c r="B57" s="64"/>
      <c r="C57" s="26" t="s">
        <v>42</v>
      </c>
      <c r="D57" s="27"/>
      <c r="E57" s="28">
        <v>0</v>
      </c>
      <c r="F57" s="28">
        <v>0</v>
      </c>
      <c r="G57" s="28">
        <f>+E57+F57</f>
        <v>0</v>
      </c>
      <c r="H57" s="28">
        <v>0</v>
      </c>
      <c r="I57" s="28">
        <v>0</v>
      </c>
      <c r="J57" s="28">
        <f t="shared" si="4"/>
        <v>0</v>
      </c>
    </row>
    <row r="58" spans="1:11" ht="12" customHeight="1" x14ac:dyDescent="0.2">
      <c r="A58" s="19"/>
      <c r="B58" s="64"/>
      <c r="C58" s="53"/>
      <c r="D58" s="54"/>
      <c r="E58" s="28"/>
      <c r="F58" s="28"/>
      <c r="G58" s="28"/>
      <c r="H58" s="28"/>
      <c r="I58" s="28"/>
      <c r="J58" s="28">
        <v>0</v>
      </c>
    </row>
    <row r="59" spans="1:11" ht="12" customHeight="1" x14ac:dyDescent="0.2">
      <c r="A59" s="19"/>
      <c r="B59" s="65" t="s">
        <v>43</v>
      </c>
      <c r="C59" s="53"/>
      <c r="D59" s="54"/>
      <c r="E59" s="48">
        <f>+E60</f>
        <v>0</v>
      </c>
      <c r="F59" s="48">
        <f t="shared" ref="F59:I60" si="9">+F60</f>
        <v>2290925.85</v>
      </c>
      <c r="G59" s="48">
        <f t="shared" si="9"/>
        <v>2290925.85</v>
      </c>
      <c r="H59" s="48">
        <f t="shared" si="9"/>
        <v>47249.120000000003</v>
      </c>
      <c r="I59" s="48">
        <f t="shared" si="9"/>
        <v>47249.120000000003</v>
      </c>
      <c r="J59" s="48">
        <f>+I59-E59</f>
        <v>47249.120000000003</v>
      </c>
    </row>
    <row r="60" spans="1:11" ht="12" customHeight="1" x14ac:dyDescent="0.2">
      <c r="A60" s="19"/>
      <c r="B60" s="66"/>
      <c r="C60" s="26" t="s">
        <v>26</v>
      </c>
      <c r="D60" s="27"/>
      <c r="E60" s="28">
        <f>+E61</f>
        <v>0</v>
      </c>
      <c r="F60" s="28">
        <f t="shared" si="9"/>
        <v>2290925.85</v>
      </c>
      <c r="G60" s="28">
        <f t="shared" si="9"/>
        <v>2290925.85</v>
      </c>
      <c r="H60" s="28">
        <f t="shared" si="9"/>
        <v>47249.120000000003</v>
      </c>
      <c r="I60" s="28">
        <f t="shared" si="9"/>
        <v>47249.120000000003</v>
      </c>
      <c r="J60" s="28">
        <f t="shared" ref="J60:J61" si="10">+I60-E60</f>
        <v>47249.120000000003</v>
      </c>
    </row>
    <row r="61" spans="1:11" ht="12" customHeight="1" x14ac:dyDescent="0.2">
      <c r="A61" s="19"/>
      <c r="B61" s="66"/>
      <c r="C61" s="26" t="s">
        <v>37</v>
      </c>
      <c r="D61" s="27"/>
      <c r="E61" s="28">
        <v>0</v>
      </c>
      <c r="F61" s="28">
        <v>2290925.85</v>
      </c>
      <c r="G61" s="28">
        <v>2290925.85</v>
      </c>
      <c r="H61" s="28">
        <v>47249.120000000003</v>
      </c>
      <c r="I61" s="28">
        <v>47249.120000000003</v>
      </c>
      <c r="J61" s="28">
        <f t="shared" si="10"/>
        <v>47249.120000000003</v>
      </c>
    </row>
    <row r="62" spans="1:11" ht="12" customHeight="1" x14ac:dyDescent="0.2">
      <c r="A62" s="19"/>
      <c r="B62" s="64"/>
      <c r="C62" s="26" t="s">
        <v>38</v>
      </c>
      <c r="D62" s="27"/>
      <c r="E62" s="67"/>
      <c r="F62" s="28"/>
      <c r="G62" s="28"/>
      <c r="H62" s="28"/>
      <c r="I62" s="28"/>
      <c r="J62" s="28"/>
    </row>
    <row r="63" spans="1:11" ht="12" customHeight="1" x14ac:dyDescent="0.2">
      <c r="A63" s="19"/>
      <c r="B63" s="64"/>
      <c r="C63" s="53"/>
      <c r="D63" s="54"/>
      <c r="E63" s="67"/>
      <c r="F63" s="28"/>
      <c r="G63" s="28"/>
      <c r="H63" s="28"/>
      <c r="I63" s="28"/>
      <c r="J63" s="28"/>
    </row>
    <row r="64" spans="1:11" ht="12" customHeight="1" x14ac:dyDescent="0.2">
      <c r="A64" s="5"/>
      <c r="B64" s="68"/>
      <c r="C64" s="69"/>
      <c r="D64" s="70" t="s">
        <v>33</v>
      </c>
      <c r="E64" s="71">
        <f>+E51+E35+E59</f>
        <v>113673322.54000001</v>
      </c>
      <c r="F64" s="71">
        <f>+F51+F35+F59</f>
        <v>127059773.97999999</v>
      </c>
      <c r="G64" s="71">
        <f t="shared" ref="G64:I64" si="11">+G51+G35+G59</f>
        <v>240733096.52000001</v>
      </c>
      <c r="H64" s="71">
        <f t="shared" si="11"/>
        <v>132903053.20999999</v>
      </c>
      <c r="I64" s="71">
        <f t="shared" si="11"/>
        <v>132903053.20999999</v>
      </c>
      <c r="J64" s="39">
        <f>+I64-E64</f>
        <v>19229730.669999987</v>
      </c>
    </row>
    <row r="65" spans="1:13" x14ac:dyDescent="0.2">
      <c r="A65" s="19"/>
      <c r="B65" s="72" t="s">
        <v>44</v>
      </c>
      <c r="C65" s="73"/>
      <c r="D65" s="73"/>
      <c r="E65" s="73"/>
      <c r="F65" s="74"/>
      <c r="G65" s="74"/>
      <c r="H65" s="75" t="s">
        <v>34</v>
      </c>
      <c r="I65" s="76"/>
      <c r="J65" s="44" t="e">
        <f>SUM(J43+J44+J45+J46+J47+J50+J55+J56+J57+#REF!)</f>
        <v>#REF!</v>
      </c>
    </row>
    <row r="66" spans="1:13" x14ac:dyDescent="0.2">
      <c r="A66" s="19"/>
      <c r="B66" s="77"/>
      <c r="C66" s="77"/>
      <c r="D66" s="77"/>
      <c r="E66" s="77"/>
      <c r="F66" s="77"/>
      <c r="G66" s="77"/>
      <c r="H66" s="77"/>
      <c r="I66" s="77"/>
      <c r="J66" s="77"/>
    </row>
    <row r="67" spans="1:13" x14ac:dyDescent="0.2">
      <c r="B67" s="72" t="s">
        <v>45</v>
      </c>
      <c r="C67" s="72"/>
      <c r="D67" s="72"/>
      <c r="E67" s="72"/>
      <c r="F67" s="72"/>
      <c r="G67" s="72"/>
      <c r="H67" s="72"/>
      <c r="I67" s="72"/>
      <c r="J67" s="72"/>
    </row>
    <row r="68" spans="1:13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1:13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8"/>
      <c r="M69" s="78"/>
    </row>
    <row r="70" spans="1:13" x14ac:dyDescent="0.2">
      <c r="B70" s="78"/>
      <c r="C70" s="78"/>
      <c r="D70" s="78"/>
      <c r="E70" s="78"/>
      <c r="F70" s="79"/>
      <c r="G70" s="78"/>
      <c r="H70" s="78"/>
      <c r="I70" s="78"/>
      <c r="J70" s="78"/>
      <c r="K70" s="7"/>
      <c r="L70" s="78"/>
      <c r="M70" s="78"/>
    </row>
    <row r="71" spans="1:13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"/>
      <c r="L71" s="78"/>
      <c r="M71" s="78"/>
    </row>
    <row r="72" spans="1:13" x14ac:dyDescent="0.2">
      <c r="B72" s="78"/>
      <c r="C72" s="78"/>
      <c r="D72" s="80"/>
      <c r="E72" s="80"/>
      <c r="F72" s="81"/>
      <c r="G72" s="81"/>
      <c r="H72" s="82"/>
      <c r="I72" s="82"/>
      <c r="J72" s="82"/>
      <c r="K72" s="82"/>
      <c r="L72" s="78"/>
      <c r="M72" s="78"/>
    </row>
    <row r="73" spans="1:13" ht="12" customHeight="1" x14ac:dyDescent="0.2">
      <c r="B73" s="78"/>
      <c r="C73" s="78"/>
      <c r="D73" s="80"/>
      <c r="E73" s="80"/>
      <c r="F73" s="83"/>
      <c r="G73" s="83"/>
      <c r="H73" s="82"/>
      <c r="I73" s="82"/>
      <c r="J73" s="82"/>
      <c r="K73" s="82"/>
      <c r="L73" s="78"/>
      <c r="M73" s="78"/>
    </row>
  </sheetData>
  <mergeCells count="46">
    <mergeCell ref="B66:J66"/>
    <mergeCell ref="H72:K72"/>
    <mergeCell ref="H73:K73"/>
    <mergeCell ref="B56:D56"/>
    <mergeCell ref="C57:D57"/>
    <mergeCell ref="C60:D60"/>
    <mergeCell ref="C61:D61"/>
    <mergeCell ref="C62:D62"/>
    <mergeCell ref="J64:J65"/>
    <mergeCell ref="H65:I65"/>
    <mergeCell ref="C38:D38"/>
    <mergeCell ref="C39:D39"/>
    <mergeCell ref="C40:D40"/>
    <mergeCell ref="C43:D43"/>
    <mergeCell ref="C48:D48"/>
    <mergeCell ref="C49:D49"/>
    <mergeCell ref="B31:D33"/>
    <mergeCell ref="E31:I31"/>
    <mergeCell ref="J31:J32"/>
    <mergeCell ref="B35:D35"/>
    <mergeCell ref="C36:D36"/>
    <mergeCell ref="C37:D37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scale="56" fitToHeight="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2018-01-19T18:00:31Z</cp:lastPrinted>
  <dcterms:created xsi:type="dcterms:W3CDTF">2018-01-19T17:59:36Z</dcterms:created>
  <dcterms:modified xsi:type="dcterms:W3CDTF">2018-01-19T18:00:37Z</dcterms:modified>
</cp:coreProperties>
</file>