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2TRI2023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G16" i="4"/>
  <c r="G21" i="4"/>
  <c r="D31" i="4"/>
  <c r="D40" i="4" s="1"/>
  <c r="G31" i="4"/>
  <c r="G40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<sst xmlns="http://schemas.openxmlformats.org/spreadsheetml/2006/main" count="99" uniqueCount="51">
  <si>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</si>
  <si>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</si>
  <si>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</si>
  <si>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</si>
  <si>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</si>
  <si>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</si>
  <si>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</si>
  <si>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</si>
  <si>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</si>
  <si>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</si>
  <si>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</si>
  <si>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</si>
  <si>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</si>
  <si>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</si>
  <si>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</si>
  <si>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</si>
  <si>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</si>
  <si>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</si>
  <si>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</si>
  <si>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</si>
  <si>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</si>
  <si>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</si>
  <si>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</si>
  <si>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</si>
  <si>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</si>
  <si>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</si>
  <si>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</si>
  <si>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</si>
  <si>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</si>
  <si>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</si>
  <si>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</si>
  <si>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</si>
  <si>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</si>
  <si>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</si>
  <si>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</si>
  <si>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</si>
  <si>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</si>
  <si>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</si>
  <si>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</si>
  <si>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</si>
  <si>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</si>
  <si>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</si>
  <si>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</si>
  <si>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</si>
  <si>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</si>
  <si>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</si>
  <si>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</si>
  <si>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</si>
  <si>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</si>
  <si>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</si>
  <si>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TECNOLOGICO SUPERIOR DE IRAPUATO
Estado Analítico de Ingresos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</si>
</sst>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zoomScaleNormal="100" workbookViewId="0">
      <selection activeCell="B40" sqref="B4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5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33863746</v>
      </c>
      <c r="C11" s="16">
        <v>46733357.229999997</v>
      </c>
      <c r="D11" s="16">
        <f t="shared" si="2"/>
        <v>80597103.229999989</v>
      </c>
      <c r="E11" s="16">
        <v>22751295.34</v>
      </c>
      <c r="F11" s="16">
        <v>22691932.420000002</v>
      </c>
      <c r="G11" s="16">
        <f t="shared" si="3"/>
        <v>-11171813.579999998</v>
      </c>
      <c r="H11" s="30" t="s">
        <v>42</v>
      </c>
    </row>
    <row r="12" spans="1:8" ht="22.5" x14ac:dyDescent="0.2">
      <c r="A12" s="32" t="s">
        <v>25</v>
      </c>
      <c r="B12" s="16">
        <v>0</v>
      </c>
      <c r="C12" s="16">
        <v>76254446</v>
      </c>
      <c r="D12" s="16">
        <f t="shared" si="2"/>
        <v>76254446</v>
      </c>
      <c r="E12" s="16">
        <v>37306474</v>
      </c>
      <c r="F12" s="16">
        <v>36658919</v>
      </c>
      <c r="G12" s="16">
        <f t="shared" si="3"/>
        <v>36658919</v>
      </c>
      <c r="H12" s="30" t="s">
        <v>43</v>
      </c>
    </row>
    <row r="13" spans="1:8" ht="22.5" x14ac:dyDescent="0.2">
      <c r="A13" s="32" t="s">
        <v>26</v>
      </c>
      <c r="B13" s="16">
        <v>106383871.45999999</v>
      </c>
      <c r="C13" s="16">
        <v>-1178332</v>
      </c>
      <c r="D13" s="16">
        <f t="shared" si="2"/>
        <v>105205539.45999999</v>
      </c>
      <c r="E13" s="16">
        <v>54945362.920000002</v>
      </c>
      <c r="F13" s="16">
        <v>47252279.869999997</v>
      </c>
      <c r="G13" s="16">
        <f t="shared" si="3"/>
        <v>-59131591.589999996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140247617.45999998</v>
      </c>
      <c r="C16" s="17">
        <f t="shared" ref="C16:G16" si="6">SUM(C5:C14)</f>
        <v>121809471.22999999</v>
      </c>
      <c r="D16" s="17">
        <f t="shared" si="6"/>
        <v>262057088.69</v>
      </c>
      <c r="E16" s="17">
        <f t="shared" si="6"/>
        <v>115003132.26000001</v>
      </c>
      <c r="F16" s="10">
        <f t="shared" si="6"/>
        <v>106603131.28999999</v>
      </c>
      <c r="G16" s="11">
        <f t="shared" si="6"/>
        <v>-33644486.169999994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2.5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140247617.45999998</v>
      </c>
      <c r="C31" s="20">
        <f t="shared" si="14"/>
        <v>45555025.229999997</v>
      </c>
      <c r="D31" s="20">
        <f t="shared" si="14"/>
        <v>185802642.69</v>
      </c>
      <c r="E31" s="20">
        <f t="shared" si="14"/>
        <v>77696658.260000005</v>
      </c>
      <c r="F31" s="20">
        <f t="shared" si="14"/>
        <v>69944212.289999992</v>
      </c>
      <c r="G31" s="20">
        <f t="shared" si="14"/>
        <v>-70303405.169999987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33863746</v>
      </c>
      <c r="C34" s="19">
        <v>46733357.229999997</v>
      </c>
      <c r="D34" s="19">
        <f>B34+C34</f>
        <v>80597103.229999989</v>
      </c>
      <c r="E34" s="19">
        <v>22751295.34</v>
      </c>
      <c r="F34" s="19">
        <v>22691932.420000002</v>
      </c>
      <c r="G34" s="19">
        <f t="shared" si="15"/>
        <v>-11171813.579999998</v>
      </c>
      <c r="H34" s="30" t="s">
        <v>42</v>
      </c>
    </row>
    <row r="35" spans="1:8" ht="22.5" x14ac:dyDescent="0.2">
      <c r="A35" s="35" t="s">
        <v>26</v>
      </c>
      <c r="B35" s="19">
        <v>106383871.45999999</v>
      </c>
      <c r="C35" s="19">
        <v>-1178332</v>
      </c>
      <c r="D35" s="19">
        <f>B35+C35</f>
        <v>105205539.45999999</v>
      </c>
      <c r="E35" s="19">
        <v>54945362.920000002</v>
      </c>
      <c r="F35" s="19">
        <v>47252279.869999997</v>
      </c>
      <c r="G35" s="19">
        <f t="shared" ref="G35" si="16">F35-B35</f>
        <v>-59131591.589999996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140247617.45999998</v>
      </c>
      <c r="C40" s="17">
        <f t="shared" ref="C40:G40" si="18">SUM(C37+C31+C21)</f>
        <v>45555025.229999997</v>
      </c>
      <c r="D40" s="17">
        <f t="shared" si="18"/>
        <v>185802642.69</v>
      </c>
      <c r="E40" s="17">
        <f t="shared" si="18"/>
        <v>77696658.260000005</v>
      </c>
      <c r="F40" s="17">
        <f t="shared" si="18"/>
        <v>69944212.289999992</v>
      </c>
      <c r="G40" s="11">
        <f t="shared" si="18"/>
        <v>-70303405.169999987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6" t="s">
        <v>36</v>
      </c>
      <c r="B45" s="46"/>
      <c r="C45" s="46"/>
      <c r="D45" s="46"/>
      <c r="E45" s="46"/>
      <c r="F45" s="46"/>
      <c r="G45" s="46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Guadalupe Santillán Jiménez</cp:lastModifiedBy>
  <cp:lastPrinted>2019-04-05T21:16:20Z</cp:lastPrinted>
  <dcterms:created xsi:type="dcterms:W3CDTF">2012-12-11T20:48:19Z</dcterms:created>
  <dcterms:modified xsi:type="dcterms:W3CDTF">2023-07-31T20:07:51Z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