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E149" i="1"/>
  <c r="H149" i="1" s="1"/>
  <c r="E148" i="1"/>
  <c r="H148" i="1" s="1"/>
  <c r="H147" i="1"/>
  <c r="E147" i="1"/>
  <c r="E146" i="1"/>
  <c r="H146" i="1" s="1"/>
  <c r="G145" i="1"/>
  <c r="F145" i="1"/>
  <c r="D145" i="1"/>
  <c r="C145" i="1"/>
  <c r="E144" i="1"/>
  <c r="H144" i="1" s="1"/>
  <c r="H143" i="1"/>
  <c r="E143" i="1"/>
  <c r="E142" i="1"/>
  <c r="H142" i="1" s="1"/>
  <c r="G141" i="1"/>
  <c r="F141" i="1"/>
  <c r="D141" i="1"/>
  <c r="C141" i="1"/>
  <c r="E140" i="1"/>
  <c r="H140" i="1" s="1"/>
  <c r="H139" i="1"/>
  <c r="E139" i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H95" i="1"/>
  <c r="E95" i="1"/>
  <c r="E94" i="1"/>
  <c r="H94" i="1" s="1"/>
  <c r="E93" i="1"/>
  <c r="H93" i="1" s="1"/>
  <c r="E92" i="1"/>
  <c r="H92" i="1" s="1"/>
  <c r="E91" i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E82" i="1"/>
  <c r="H82" i="1" s="1"/>
  <c r="H81" i="1"/>
  <c r="E81" i="1"/>
  <c r="G80" i="1"/>
  <c r="G79" i="1" s="1"/>
  <c r="F80" i="1"/>
  <c r="D80" i="1"/>
  <c r="D79" i="1" s="1"/>
  <c r="C80" i="1"/>
  <c r="C79" i="1"/>
  <c r="E77" i="1"/>
  <c r="H77" i="1" s="1"/>
  <c r="H76" i="1"/>
  <c r="E76" i="1"/>
  <c r="E75" i="1"/>
  <c r="H75" i="1" s="1"/>
  <c r="E74" i="1"/>
  <c r="H74" i="1" s="1"/>
  <c r="E73" i="1"/>
  <c r="H73" i="1" s="1"/>
  <c r="E72" i="1"/>
  <c r="E70" i="1" s="1"/>
  <c r="H70" i="1" s="1"/>
  <c r="E71" i="1"/>
  <c r="H71" i="1" s="1"/>
  <c r="G70" i="1"/>
  <c r="F70" i="1"/>
  <c r="D70" i="1"/>
  <c r="C70" i="1"/>
  <c r="E69" i="1"/>
  <c r="H69" i="1" s="1"/>
  <c r="E68" i="1"/>
  <c r="E66" i="1" s="1"/>
  <c r="H66" i="1" s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H54" i="1"/>
  <c r="E54" i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E26" i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G5" i="1"/>
  <c r="F5" i="1"/>
  <c r="D5" i="1"/>
  <c r="D4" i="1" s="1"/>
  <c r="D154" i="1" s="1"/>
  <c r="C5" i="1"/>
  <c r="G4" i="1"/>
  <c r="E13" i="1" l="1"/>
  <c r="H13" i="1" s="1"/>
  <c r="H68" i="1"/>
  <c r="F79" i="1"/>
  <c r="G154" i="1"/>
  <c r="C4" i="1"/>
  <c r="C154" i="1" s="1"/>
  <c r="E80" i="1"/>
  <c r="E5" i="1"/>
  <c r="E23" i="1"/>
  <c r="H23" i="1" s="1"/>
  <c r="E88" i="1"/>
  <c r="H88" i="1" s="1"/>
  <c r="E141" i="1"/>
  <c r="H141" i="1" s="1"/>
  <c r="E145" i="1"/>
  <c r="H145" i="1" s="1"/>
  <c r="H5" i="1"/>
  <c r="F4" i="1"/>
  <c r="E43" i="1"/>
  <c r="H43" i="1" s="1"/>
  <c r="H72" i="1"/>
  <c r="E108" i="1"/>
  <c r="H108" i="1" s="1"/>
  <c r="E128" i="1"/>
  <c r="H128" i="1" s="1"/>
  <c r="E132" i="1"/>
  <c r="H132" i="1" s="1"/>
  <c r="H26" i="1"/>
  <c r="E33" i="1"/>
  <c r="H33" i="1" s="1"/>
  <c r="E57" i="1"/>
  <c r="H57" i="1" s="1"/>
  <c r="H83" i="1"/>
  <c r="H80" i="1" s="1"/>
  <c r="H79" i="1" s="1"/>
  <c r="H91" i="1"/>
  <c r="E98" i="1"/>
  <c r="H98" i="1" s="1"/>
  <c r="E118" i="1"/>
  <c r="H118" i="1" s="1"/>
  <c r="F154" i="1" l="1"/>
  <c r="E4" i="1"/>
  <c r="H4" i="1"/>
  <c r="H154" i="1" s="1"/>
  <c r="E79" i="1"/>
  <c r="E154" i="1" l="1"/>
</calcChain>
</file>

<file path=xl/sharedStrings.xml><?xml version="1.0" encoding="utf-8"?>
<sst xmlns="http://schemas.openxmlformats.org/spreadsheetml/2006/main" count="281" uniqueCount="208">
  <si>
    <t>INSTITUTO TECNOLOGICO SUPERIOR DE IRAPUATO
Clasificación por Objeto del Gasto (Capítulo y Concepto)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</si>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</sst>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9" fillId="0" borderId="0" xfId="1" applyFont="1" applyProtection="1">
      <protection locked="0"/>
    </xf>
    <xf numFmtId="0" fontId="9" fillId="0" borderId="0" xfId="1" applyFont="1"/>
    <xf numFmtId="0" fontId="9" fillId="0" borderId="0" xfId="0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workbookViewId="0">
      <selection activeCell="A13" sqref="A13:B13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127270460.14999999</v>
      </c>
      <c r="D4" s="15">
        <f t="shared" ref="D4:H4" si="0">D5+D13+D23+D33+D43+D53+D57+D66+D70</f>
        <v>34789981.259999998</v>
      </c>
      <c r="E4" s="15">
        <f t="shared" si="0"/>
        <v>162060441.40999997</v>
      </c>
      <c r="F4" s="15">
        <f t="shared" si="0"/>
        <v>137449621.82999998</v>
      </c>
      <c r="G4" s="15">
        <f t="shared" si="0"/>
        <v>137449621.82999998</v>
      </c>
      <c r="H4" s="15">
        <f t="shared" si="0"/>
        <v>24610819.579999998</v>
      </c>
    </row>
    <row r="5" spans="1:8">
      <c r="A5" s="16" t="s">
        <v>10</v>
      </c>
      <c r="B5" s="17"/>
      <c r="C5" s="18">
        <f>SUM(C6:C12)</f>
        <v>77380355.989999995</v>
      </c>
      <c r="D5" s="18">
        <f t="shared" ref="D5:H5" si="1">SUM(D6:D12)</f>
        <v>27887451.949999999</v>
      </c>
      <c r="E5" s="18">
        <f t="shared" si="1"/>
        <v>105267807.93999998</v>
      </c>
      <c r="F5" s="18">
        <f t="shared" si="1"/>
        <v>100056096.44999999</v>
      </c>
      <c r="G5" s="18">
        <f t="shared" si="1"/>
        <v>100056096.44999999</v>
      </c>
      <c r="H5" s="18">
        <f t="shared" si="1"/>
        <v>5211711.49</v>
      </c>
    </row>
    <row r="6" spans="1:8">
      <c r="A6" s="19" t="s">
        <v>11</v>
      </c>
      <c r="B6" s="20" t="s">
        <v>12</v>
      </c>
      <c r="C6" s="21">
        <v>48964759.619999997</v>
      </c>
      <c r="D6" s="21">
        <v>11783912.18</v>
      </c>
      <c r="E6" s="21">
        <f>C6+D6</f>
        <v>60748671.799999997</v>
      </c>
      <c r="F6" s="21">
        <v>60747951.049999997</v>
      </c>
      <c r="G6" s="21">
        <v>60747951.049999997</v>
      </c>
      <c r="H6" s="21">
        <f>E6-F6</f>
        <v>720.75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13498505.880000001</v>
      </c>
      <c r="D8" s="21">
        <v>6490061.5199999996</v>
      </c>
      <c r="E8" s="21">
        <f t="shared" si="2"/>
        <v>19988567.399999999</v>
      </c>
      <c r="F8" s="21">
        <v>19040676.219999999</v>
      </c>
      <c r="G8" s="21">
        <v>19040676.219999999</v>
      </c>
      <c r="H8" s="21">
        <f t="shared" si="3"/>
        <v>947891.1799999997</v>
      </c>
    </row>
    <row r="9" spans="1:8">
      <c r="A9" s="19" t="s">
        <v>17</v>
      </c>
      <c r="B9" s="20" t="s">
        <v>18</v>
      </c>
      <c r="C9" s="21">
        <v>11947550</v>
      </c>
      <c r="D9" s="21">
        <v>4192571.41</v>
      </c>
      <c r="E9" s="21">
        <f t="shared" si="2"/>
        <v>16140121.41</v>
      </c>
      <c r="F9" s="21">
        <v>16132399.91</v>
      </c>
      <c r="G9" s="21">
        <v>16132399.91</v>
      </c>
      <c r="H9" s="21">
        <f t="shared" si="3"/>
        <v>7721.5</v>
      </c>
    </row>
    <row r="10" spans="1:8">
      <c r="A10" s="19" t="s">
        <v>19</v>
      </c>
      <c r="B10" s="20" t="s">
        <v>20</v>
      </c>
      <c r="C10" s="21">
        <v>2369540.4900000002</v>
      </c>
      <c r="D10" s="21">
        <v>5420906.8399999999</v>
      </c>
      <c r="E10" s="21">
        <f t="shared" si="2"/>
        <v>7790447.3300000001</v>
      </c>
      <c r="F10" s="21">
        <v>3535069.27</v>
      </c>
      <c r="G10" s="21">
        <v>3535069.27</v>
      </c>
      <c r="H10" s="21">
        <f t="shared" si="3"/>
        <v>4255378.0600000005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600000</v>
      </c>
      <c r="D12" s="21">
        <v>0</v>
      </c>
      <c r="E12" s="21">
        <f t="shared" si="2"/>
        <v>600000</v>
      </c>
      <c r="F12" s="21">
        <v>600000</v>
      </c>
      <c r="G12" s="21">
        <v>600000</v>
      </c>
      <c r="H12" s="21">
        <f t="shared" si="3"/>
        <v>0</v>
      </c>
    </row>
    <row r="13" spans="1:8">
      <c r="A13" s="16" t="s">
        <v>25</v>
      </c>
      <c r="B13" s="17"/>
      <c r="C13" s="18">
        <f>SUM(C14:C22)</f>
        <v>5921132.3499999996</v>
      </c>
      <c r="D13" s="18">
        <f t="shared" ref="D13:G13" si="4">SUM(D14:D22)</f>
        <v>2060493.9700000002</v>
      </c>
      <c r="E13" s="18">
        <f t="shared" si="4"/>
        <v>7981626.3199999994</v>
      </c>
      <c r="F13" s="18">
        <f t="shared" si="4"/>
        <v>5450781.6499999994</v>
      </c>
      <c r="G13" s="18">
        <f t="shared" si="4"/>
        <v>5450781.6499999994</v>
      </c>
      <c r="H13" s="18">
        <f t="shared" si="3"/>
        <v>2530844.67</v>
      </c>
    </row>
    <row r="14" spans="1:8">
      <c r="A14" s="19" t="s">
        <v>26</v>
      </c>
      <c r="B14" s="20" t="s">
        <v>27</v>
      </c>
      <c r="C14" s="21">
        <v>2102379.37</v>
      </c>
      <c r="D14" s="21">
        <v>825557.62</v>
      </c>
      <c r="E14" s="21">
        <f t="shared" ref="E14:E22" si="5">C14+D14</f>
        <v>2927936.99</v>
      </c>
      <c r="F14" s="21">
        <v>1924353.05</v>
      </c>
      <c r="G14" s="21">
        <v>1924353.05</v>
      </c>
      <c r="H14" s="21">
        <f t="shared" si="3"/>
        <v>1003583.9400000002</v>
      </c>
    </row>
    <row r="15" spans="1:8">
      <c r="A15" s="19" t="s">
        <v>28</v>
      </c>
      <c r="B15" s="20" t="s">
        <v>29</v>
      </c>
      <c r="C15" s="21">
        <v>215639</v>
      </c>
      <c r="D15" s="21">
        <v>-4102</v>
      </c>
      <c r="E15" s="21">
        <f t="shared" si="5"/>
        <v>211537</v>
      </c>
      <c r="F15" s="21">
        <v>160015.01999999999</v>
      </c>
      <c r="G15" s="21">
        <v>160015.01999999999</v>
      </c>
      <c r="H15" s="21">
        <f t="shared" si="3"/>
        <v>51521.98000000001</v>
      </c>
    </row>
    <row r="16" spans="1:8">
      <c r="A16" s="19" t="s">
        <v>30</v>
      </c>
      <c r="B16" s="20" t="s">
        <v>31</v>
      </c>
      <c r="C16" s="21">
        <v>10000</v>
      </c>
      <c r="D16" s="21">
        <v>1500</v>
      </c>
      <c r="E16" s="21">
        <f t="shared" si="5"/>
        <v>11500</v>
      </c>
      <c r="F16" s="21">
        <v>10000</v>
      </c>
      <c r="G16" s="21">
        <v>10000</v>
      </c>
      <c r="H16" s="21">
        <f t="shared" si="3"/>
        <v>1500</v>
      </c>
    </row>
    <row r="17" spans="1:8">
      <c r="A17" s="19" t="s">
        <v>32</v>
      </c>
      <c r="B17" s="20" t="s">
        <v>33</v>
      </c>
      <c r="C17" s="21">
        <v>1115723.5</v>
      </c>
      <c r="D17" s="21">
        <v>481483.11</v>
      </c>
      <c r="E17" s="21">
        <f t="shared" si="5"/>
        <v>1597206.6099999999</v>
      </c>
      <c r="F17" s="21">
        <v>1054317.45</v>
      </c>
      <c r="G17" s="21">
        <v>1054317.45</v>
      </c>
      <c r="H17" s="21">
        <f t="shared" si="3"/>
        <v>542889.15999999992</v>
      </c>
    </row>
    <row r="18" spans="1:8">
      <c r="A18" s="19" t="s">
        <v>34</v>
      </c>
      <c r="B18" s="20" t="s">
        <v>35</v>
      </c>
      <c r="C18" s="21">
        <v>783056.88</v>
      </c>
      <c r="D18" s="21">
        <v>732710.12</v>
      </c>
      <c r="E18" s="21">
        <f t="shared" si="5"/>
        <v>1515767</v>
      </c>
      <c r="F18" s="21">
        <v>948113.76</v>
      </c>
      <c r="G18" s="21">
        <v>948113.76</v>
      </c>
      <c r="H18" s="21">
        <f t="shared" si="3"/>
        <v>567653.24</v>
      </c>
    </row>
    <row r="19" spans="1:8">
      <c r="A19" s="19" t="s">
        <v>36</v>
      </c>
      <c r="B19" s="20" t="s">
        <v>37</v>
      </c>
      <c r="C19" s="21">
        <v>792999.96</v>
      </c>
      <c r="D19" s="21">
        <v>-133769.99</v>
      </c>
      <c r="E19" s="21">
        <f t="shared" si="5"/>
        <v>659229.97</v>
      </c>
      <c r="F19" s="21">
        <v>641159.85</v>
      </c>
      <c r="G19" s="21">
        <v>641159.85</v>
      </c>
      <c r="H19" s="21">
        <f t="shared" si="3"/>
        <v>18070.119999999995</v>
      </c>
    </row>
    <row r="20" spans="1:8">
      <c r="A20" s="19" t="s">
        <v>38</v>
      </c>
      <c r="B20" s="20" t="s">
        <v>39</v>
      </c>
      <c r="C20" s="21">
        <v>271900</v>
      </c>
      <c r="D20" s="21">
        <v>5000</v>
      </c>
      <c r="E20" s="21">
        <f t="shared" si="5"/>
        <v>276900</v>
      </c>
      <c r="F20" s="21">
        <v>187386.76</v>
      </c>
      <c r="G20" s="21">
        <v>187386.76</v>
      </c>
      <c r="H20" s="21">
        <f t="shared" si="3"/>
        <v>89513.239999999991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629433.64</v>
      </c>
      <c r="D22" s="21">
        <v>152115.10999999999</v>
      </c>
      <c r="E22" s="21">
        <f t="shared" si="5"/>
        <v>781548.75</v>
      </c>
      <c r="F22" s="21">
        <v>525435.76</v>
      </c>
      <c r="G22" s="21">
        <v>525435.76</v>
      </c>
      <c r="H22" s="21">
        <f t="shared" si="3"/>
        <v>256112.99</v>
      </c>
    </row>
    <row r="23" spans="1:8">
      <c r="A23" s="16" t="s">
        <v>44</v>
      </c>
      <c r="B23" s="17"/>
      <c r="C23" s="18">
        <f>SUM(C24:C32)</f>
        <v>32522023.310000002</v>
      </c>
      <c r="D23" s="18">
        <f t="shared" ref="D23:G23" si="6">SUM(D24:D32)</f>
        <v>3128856.5599999996</v>
      </c>
      <c r="E23" s="18">
        <f t="shared" si="6"/>
        <v>35650879.869999997</v>
      </c>
      <c r="F23" s="18">
        <f t="shared" si="6"/>
        <v>26952632.82</v>
      </c>
      <c r="G23" s="18">
        <f t="shared" si="6"/>
        <v>26952632.82</v>
      </c>
      <c r="H23" s="18">
        <f t="shared" si="3"/>
        <v>8698247.049999997</v>
      </c>
    </row>
    <row r="24" spans="1:8">
      <c r="A24" s="19" t="s">
        <v>45</v>
      </c>
      <c r="B24" s="20" t="s">
        <v>46</v>
      </c>
      <c r="C24" s="21">
        <v>4564043.1900000004</v>
      </c>
      <c r="D24" s="21">
        <v>230549.12</v>
      </c>
      <c r="E24" s="21">
        <f t="shared" ref="E24:E32" si="7">C24+D24</f>
        <v>4794592.3100000005</v>
      </c>
      <c r="F24" s="21">
        <v>4442258.78</v>
      </c>
      <c r="G24" s="21">
        <v>4442258.78</v>
      </c>
      <c r="H24" s="21">
        <f t="shared" si="3"/>
        <v>352333.53000000026</v>
      </c>
    </row>
    <row r="25" spans="1:8">
      <c r="A25" s="19" t="s">
        <v>47</v>
      </c>
      <c r="B25" s="20" t="s">
        <v>48</v>
      </c>
      <c r="C25" s="21">
        <v>2687945.53</v>
      </c>
      <c r="D25" s="21">
        <v>-520324.68</v>
      </c>
      <c r="E25" s="21">
        <f t="shared" si="7"/>
        <v>2167620.8499999996</v>
      </c>
      <c r="F25" s="21">
        <v>1361206.06</v>
      </c>
      <c r="G25" s="21">
        <v>1361206.06</v>
      </c>
      <c r="H25" s="21">
        <f t="shared" si="3"/>
        <v>806414.78999999957</v>
      </c>
    </row>
    <row r="26" spans="1:8">
      <c r="A26" s="19" t="s">
        <v>49</v>
      </c>
      <c r="B26" s="20" t="s">
        <v>50</v>
      </c>
      <c r="C26" s="21">
        <v>8177434.9900000002</v>
      </c>
      <c r="D26" s="21">
        <v>218729.7</v>
      </c>
      <c r="E26" s="21">
        <f t="shared" si="7"/>
        <v>8396164.6899999995</v>
      </c>
      <c r="F26" s="21">
        <v>6688591.6200000001</v>
      </c>
      <c r="G26" s="21">
        <v>6688591.6200000001</v>
      </c>
      <c r="H26" s="21">
        <f t="shared" si="3"/>
        <v>1707573.0699999994</v>
      </c>
    </row>
    <row r="27" spans="1:8">
      <c r="A27" s="19" t="s">
        <v>51</v>
      </c>
      <c r="B27" s="20" t="s">
        <v>52</v>
      </c>
      <c r="C27" s="21">
        <v>652971.5</v>
      </c>
      <c r="D27" s="21">
        <v>-187092.89</v>
      </c>
      <c r="E27" s="21">
        <f t="shared" si="7"/>
        <v>465878.61</v>
      </c>
      <c r="F27" s="21">
        <v>249880.46</v>
      </c>
      <c r="G27" s="21">
        <v>249880.46</v>
      </c>
      <c r="H27" s="21">
        <f t="shared" si="3"/>
        <v>215998.15</v>
      </c>
    </row>
    <row r="28" spans="1:8">
      <c r="A28" s="19" t="s">
        <v>53</v>
      </c>
      <c r="B28" s="20" t="s">
        <v>54</v>
      </c>
      <c r="C28" s="21">
        <v>7046641.9500000002</v>
      </c>
      <c r="D28" s="21">
        <v>938283.65</v>
      </c>
      <c r="E28" s="21">
        <f t="shared" si="7"/>
        <v>7984925.6000000006</v>
      </c>
      <c r="F28" s="21">
        <v>7183507.8899999997</v>
      </c>
      <c r="G28" s="21">
        <v>7183507.8899999997</v>
      </c>
      <c r="H28" s="21">
        <f t="shared" si="3"/>
        <v>801417.71000000089</v>
      </c>
    </row>
    <row r="29" spans="1:8">
      <c r="A29" s="19" t="s">
        <v>55</v>
      </c>
      <c r="B29" s="20" t="s">
        <v>56</v>
      </c>
      <c r="C29" s="21">
        <v>1111139.3700000001</v>
      </c>
      <c r="D29" s="21">
        <v>229338.25</v>
      </c>
      <c r="E29" s="21">
        <f t="shared" si="7"/>
        <v>1340477.6200000001</v>
      </c>
      <c r="F29" s="21">
        <v>536630.23</v>
      </c>
      <c r="G29" s="21">
        <v>536630.23</v>
      </c>
      <c r="H29" s="21">
        <f t="shared" si="3"/>
        <v>803847.39000000013</v>
      </c>
    </row>
    <row r="30" spans="1:8">
      <c r="A30" s="19" t="s">
        <v>57</v>
      </c>
      <c r="B30" s="20" t="s">
        <v>58</v>
      </c>
      <c r="C30" s="21">
        <v>1851309.16</v>
      </c>
      <c r="D30" s="21">
        <v>29674</v>
      </c>
      <c r="E30" s="21">
        <f t="shared" si="7"/>
        <v>1880983.16</v>
      </c>
      <c r="F30" s="21">
        <v>886597.96</v>
      </c>
      <c r="G30" s="21">
        <v>886597.96</v>
      </c>
      <c r="H30" s="21">
        <f t="shared" si="3"/>
        <v>994385.2</v>
      </c>
    </row>
    <row r="31" spans="1:8">
      <c r="A31" s="19" t="s">
        <v>59</v>
      </c>
      <c r="B31" s="20" t="s">
        <v>60</v>
      </c>
      <c r="C31" s="21">
        <v>1918272</v>
      </c>
      <c r="D31" s="21">
        <v>695848.52</v>
      </c>
      <c r="E31" s="21">
        <f t="shared" si="7"/>
        <v>2614120.52</v>
      </c>
      <c r="F31" s="21">
        <v>1712245.65</v>
      </c>
      <c r="G31" s="21">
        <v>1712245.65</v>
      </c>
      <c r="H31" s="21">
        <f t="shared" si="3"/>
        <v>901874.87000000011</v>
      </c>
    </row>
    <row r="32" spans="1:8">
      <c r="A32" s="19" t="s">
        <v>61</v>
      </c>
      <c r="B32" s="20" t="s">
        <v>62</v>
      </c>
      <c r="C32" s="21">
        <v>4512265.62</v>
      </c>
      <c r="D32" s="21">
        <v>1493850.89</v>
      </c>
      <c r="E32" s="21">
        <f t="shared" si="7"/>
        <v>6006116.5099999998</v>
      </c>
      <c r="F32" s="21">
        <v>3891714.17</v>
      </c>
      <c r="G32" s="21">
        <v>3891714.17</v>
      </c>
      <c r="H32" s="21">
        <f t="shared" si="3"/>
        <v>2114402.34</v>
      </c>
    </row>
    <row r="33" spans="1:8">
      <c r="A33" s="16" t="s">
        <v>63</v>
      </c>
      <c r="B33" s="17"/>
      <c r="C33" s="18">
        <f>SUM(C34:C42)</f>
        <v>4095585</v>
      </c>
      <c r="D33" s="18">
        <f t="shared" ref="D33:G33" si="8">SUM(D34:D42)</f>
        <v>-30975.77</v>
      </c>
      <c r="E33" s="18">
        <f t="shared" si="8"/>
        <v>4064609.23</v>
      </c>
      <c r="F33" s="18">
        <f t="shared" si="8"/>
        <v>3515775.77</v>
      </c>
      <c r="G33" s="18">
        <f t="shared" si="8"/>
        <v>3515775.77</v>
      </c>
      <c r="H33" s="18">
        <f t="shared" si="3"/>
        <v>548833.46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4095585</v>
      </c>
      <c r="D37" s="21">
        <v>-30975.77</v>
      </c>
      <c r="E37" s="21">
        <f t="shared" si="9"/>
        <v>4064609.23</v>
      </c>
      <c r="F37" s="21">
        <v>3515775.77</v>
      </c>
      <c r="G37" s="21">
        <v>3515775.77</v>
      </c>
      <c r="H37" s="21">
        <f t="shared" si="3"/>
        <v>548833.46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4217826</v>
      </c>
      <c r="D43" s="18">
        <f t="shared" ref="D43:G43" si="10">SUM(D44:D52)</f>
        <v>1497687.5499999998</v>
      </c>
      <c r="E43" s="18">
        <f t="shared" si="10"/>
        <v>5715513.5499999989</v>
      </c>
      <c r="F43" s="18">
        <f t="shared" si="10"/>
        <v>1260135.72</v>
      </c>
      <c r="G43" s="18">
        <f t="shared" si="10"/>
        <v>1260135.72</v>
      </c>
      <c r="H43" s="18">
        <f t="shared" si="3"/>
        <v>4455377.8299999991</v>
      </c>
    </row>
    <row r="44" spans="1:8">
      <c r="A44" s="19" t="s">
        <v>81</v>
      </c>
      <c r="B44" s="20" t="s">
        <v>82</v>
      </c>
      <c r="C44" s="21">
        <v>1924886</v>
      </c>
      <c r="D44" s="21">
        <v>2296850.59</v>
      </c>
      <c r="E44" s="21">
        <f t="shared" ref="E44:E52" si="11">C44+D44</f>
        <v>4221736.59</v>
      </c>
      <c r="F44" s="21">
        <v>745212.18</v>
      </c>
      <c r="G44" s="21">
        <v>745212.18</v>
      </c>
      <c r="H44" s="21">
        <f t="shared" si="3"/>
        <v>3476524.4099999997</v>
      </c>
    </row>
    <row r="45" spans="1:8">
      <c r="A45" s="19" t="s">
        <v>83</v>
      </c>
      <c r="B45" s="20" t="s">
        <v>84</v>
      </c>
      <c r="C45" s="21">
        <v>105680</v>
      </c>
      <c r="D45" s="21">
        <v>-5680</v>
      </c>
      <c r="E45" s="21">
        <f t="shared" si="11"/>
        <v>100000</v>
      </c>
      <c r="F45" s="21">
        <v>72537.62</v>
      </c>
      <c r="G45" s="21">
        <v>72537.62</v>
      </c>
      <c r="H45" s="21">
        <f t="shared" si="3"/>
        <v>27462.380000000005</v>
      </c>
    </row>
    <row r="46" spans="1:8">
      <c r="A46" s="19" t="s">
        <v>85</v>
      </c>
      <c r="B46" s="20" t="s">
        <v>86</v>
      </c>
      <c r="C46" s="21">
        <v>369180</v>
      </c>
      <c r="D46" s="21">
        <v>690944.27</v>
      </c>
      <c r="E46" s="21">
        <f t="shared" si="11"/>
        <v>1060124.27</v>
      </c>
      <c r="F46" s="21">
        <v>365611.52000000002</v>
      </c>
      <c r="G46" s="21">
        <v>365611.52000000002</v>
      </c>
      <c r="H46" s="21">
        <f t="shared" si="3"/>
        <v>694512.75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1818080</v>
      </c>
      <c r="D49" s="21">
        <v>-1484427.31</v>
      </c>
      <c r="E49" s="21">
        <f t="shared" si="11"/>
        <v>333652.68999999994</v>
      </c>
      <c r="F49" s="21">
        <v>76774.399999999994</v>
      </c>
      <c r="G49" s="21">
        <v>76774.399999999994</v>
      </c>
      <c r="H49" s="21">
        <f t="shared" si="3"/>
        <v>256878.28999999995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214199.43</v>
      </c>
      <c r="E53" s="18">
        <f t="shared" si="12"/>
        <v>214199.43</v>
      </c>
      <c r="F53" s="18">
        <f t="shared" si="12"/>
        <v>214199.42</v>
      </c>
      <c r="G53" s="18">
        <f t="shared" si="12"/>
        <v>214199.42</v>
      </c>
      <c r="H53" s="18">
        <f t="shared" si="3"/>
        <v>9.9999999802093953E-3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214199.43</v>
      </c>
      <c r="E55" s="21">
        <f t="shared" si="13"/>
        <v>214199.43</v>
      </c>
      <c r="F55" s="21">
        <v>214199.42</v>
      </c>
      <c r="G55" s="21">
        <v>214199.42</v>
      </c>
      <c r="H55" s="21">
        <f t="shared" si="3"/>
        <v>9.9999999802093953E-3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3133537.5</v>
      </c>
      <c r="D57" s="18">
        <f t="shared" ref="D57:G57" si="14">SUM(D58:D65)</f>
        <v>32267.57</v>
      </c>
      <c r="E57" s="18">
        <f t="shared" si="14"/>
        <v>3165805.07</v>
      </c>
      <c r="F57" s="18">
        <f t="shared" si="14"/>
        <v>0</v>
      </c>
      <c r="G57" s="18">
        <f t="shared" si="14"/>
        <v>0</v>
      </c>
      <c r="H57" s="18">
        <f t="shared" si="3"/>
        <v>3165805.07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3133537.5</v>
      </c>
      <c r="D65" s="21">
        <v>32267.57</v>
      </c>
      <c r="E65" s="21">
        <f t="shared" si="15"/>
        <v>3165805.07</v>
      </c>
      <c r="F65" s="21">
        <v>0</v>
      </c>
      <c r="G65" s="21">
        <v>0</v>
      </c>
      <c r="H65" s="21">
        <f t="shared" si="3"/>
        <v>3165805.07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85194802.099999994</v>
      </c>
      <c r="E79" s="25">
        <f t="shared" si="21"/>
        <v>85194802.099999994</v>
      </c>
      <c r="F79" s="25">
        <f t="shared" si="21"/>
        <v>70733058.649999991</v>
      </c>
      <c r="G79" s="25">
        <f t="shared" si="21"/>
        <v>70733058.649999991</v>
      </c>
      <c r="H79" s="25">
        <f t="shared" si="21"/>
        <v>14461743.450000001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60675013.200000003</v>
      </c>
      <c r="E80" s="25">
        <f t="shared" si="22"/>
        <v>60675013.200000003</v>
      </c>
      <c r="F80" s="25">
        <f t="shared" si="22"/>
        <v>57755746.059999995</v>
      </c>
      <c r="G80" s="25">
        <f t="shared" si="22"/>
        <v>57755746.059999995</v>
      </c>
      <c r="H80" s="25">
        <f t="shared" si="22"/>
        <v>2919267.1400000011</v>
      </c>
    </row>
    <row r="81" spans="1:8">
      <c r="A81" s="19" t="s">
        <v>145</v>
      </c>
      <c r="B81" s="30" t="s">
        <v>12</v>
      </c>
      <c r="C81" s="31">
        <v>0</v>
      </c>
      <c r="D81" s="31">
        <v>31216536.780000001</v>
      </c>
      <c r="E81" s="21">
        <f t="shared" ref="E81:E87" si="23">C81+D81</f>
        <v>31216536.780000001</v>
      </c>
      <c r="F81" s="31">
        <v>30174678.34</v>
      </c>
      <c r="G81" s="31">
        <v>30174678.34</v>
      </c>
      <c r="H81" s="31">
        <f t="shared" ref="H81:H144" si="24">E81-F81</f>
        <v>1041858.4400000013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15987956.5</v>
      </c>
      <c r="E83" s="21">
        <f t="shared" si="23"/>
        <v>15987956.5</v>
      </c>
      <c r="F83" s="31">
        <v>15790951.65</v>
      </c>
      <c r="G83" s="31">
        <v>15790951.65</v>
      </c>
      <c r="H83" s="31">
        <f t="shared" si="24"/>
        <v>197004.84999999963</v>
      </c>
    </row>
    <row r="84" spans="1:8">
      <c r="A84" s="19" t="s">
        <v>148</v>
      </c>
      <c r="B84" s="30" t="s">
        <v>18</v>
      </c>
      <c r="C84" s="31">
        <v>0</v>
      </c>
      <c r="D84" s="31">
        <v>6751765.9400000004</v>
      </c>
      <c r="E84" s="21">
        <f t="shared" si="23"/>
        <v>6751765.9400000004</v>
      </c>
      <c r="F84" s="31">
        <v>6077002.9400000004</v>
      </c>
      <c r="G84" s="31">
        <v>6077002.9400000004</v>
      </c>
      <c r="H84" s="31">
        <f t="shared" si="24"/>
        <v>674763</v>
      </c>
    </row>
    <row r="85" spans="1:8">
      <c r="A85" s="19" t="s">
        <v>149</v>
      </c>
      <c r="B85" s="30" t="s">
        <v>20</v>
      </c>
      <c r="C85" s="31">
        <v>0</v>
      </c>
      <c r="D85" s="31">
        <v>2883232.38</v>
      </c>
      <c r="E85" s="21">
        <f t="shared" si="23"/>
        <v>2883232.38</v>
      </c>
      <c r="F85" s="31">
        <v>2100258.73</v>
      </c>
      <c r="G85" s="31">
        <v>2100258.73</v>
      </c>
      <c r="H85" s="31">
        <f t="shared" si="24"/>
        <v>782973.64999999991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3835521.6</v>
      </c>
      <c r="E87" s="21">
        <f t="shared" si="23"/>
        <v>3835521.6</v>
      </c>
      <c r="F87" s="31">
        <v>3612854.4</v>
      </c>
      <c r="G87" s="31">
        <v>3612854.4</v>
      </c>
      <c r="H87" s="31">
        <f t="shared" si="24"/>
        <v>222667.20000000019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4192975.4399999995</v>
      </c>
      <c r="E88" s="25">
        <f t="shared" si="25"/>
        <v>4192975.4399999995</v>
      </c>
      <c r="F88" s="25">
        <f t="shared" si="25"/>
        <v>2577972.6899999995</v>
      </c>
      <c r="G88" s="25">
        <f t="shared" si="25"/>
        <v>2577972.6899999995</v>
      </c>
      <c r="H88" s="25">
        <f t="shared" si="24"/>
        <v>1615002.75</v>
      </c>
    </row>
    <row r="89" spans="1:8">
      <c r="A89" s="19" t="s">
        <v>152</v>
      </c>
      <c r="B89" s="30" t="s">
        <v>27</v>
      </c>
      <c r="C89" s="31">
        <v>0</v>
      </c>
      <c r="D89" s="31">
        <v>1515498.1</v>
      </c>
      <c r="E89" s="21">
        <f t="shared" ref="E89:E97" si="26">C89+D89</f>
        <v>1515498.1</v>
      </c>
      <c r="F89" s="31">
        <v>902913.64</v>
      </c>
      <c r="G89" s="31">
        <v>902913.64</v>
      </c>
      <c r="H89" s="31">
        <f t="shared" si="24"/>
        <v>612584.46000000008</v>
      </c>
    </row>
    <row r="90" spans="1:8">
      <c r="A90" s="19" t="s">
        <v>153</v>
      </c>
      <c r="B90" s="30" t="s">
        <v>29</v>
      </c>
      <c r="C90" s="31">
        <v>0</v>
      </c>
      <c r="D90" s="31">
        <v>17631.900000000001</v>
      </c>
      <c r="E90" s="21">
        <f t="shared" si="26"/>
        <v>17631.900000000001</v>
      </c>
      <c r="F90" s="31">
        <v>12177.61</v>
      </c>
      <c r="G90" s="31">
        <v>12177.61</v>
      </c>
      <c r="H90" s="31">
        <f t="shared" si="24"/>
        <v>5454.2900000000009</v>
      </c>
    </row>
    <row r="91" spans="1:8">
      <c r="A91" s="19" t="s">
        <v>154</v>
      </c>
      <c r="B91" s="30" t="s">
        <v>31</v>
      </c>
      <c r="C91" s="31">
        <v>0</v>
      </c>
      <c r="D91" s="31">
        <v>0</v>
      </c>
      <c r="E91" s="21">
        <f t="shared" si="26"/>
        <v>0</v>
      </c>
      <c r="F91" s="31">
        <v>0</v>
      </c>
      <c r="G91" s="31">
        <v>0</v>
      </c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913585.8</v>
      </c>
      <c r="E92" s="21">
        <f t="shared" si="26"/>
        <v>913585.8</v>
      </c>
      <c r="F92" s="31">
        <v>669393.19999999995</v>
      </c>
      <c r="G92" s="31">
        <v>669393.19999999995</v>
      </c>
      <c r="H92" s="31">
        <f t="shared" si="24"/>
        <v>244192.60000000009</v>
      </c>
    </row>
    <row r="93" spans="1:8">
      <c r="A93" s="19" t="s">
        <v>156</v>
      </c>
      <c r="B93" s="30" t="s">
        <v>35</v>
      </c>
      <c r="C93" s="31">
        <v>0</v>
      </c>
      <c r="D93" s="31">
        <v>1216805.1399999999</v>
      </c>
      <c r="E93" s="21">
        <f t="shared" si="26"/>
        <v>1216805.1399999999</v>
      </c>
      <c r="F93" s="31">
        <v>593248.91</v>
      </c>
      <c r="G93" s="31">
        <v>593248.91</v>
      </c>
      <c r="H93" s="31">
        <f t="shared" si="24"/>
        <v>623556.22999999986</v>
      </c>
    </row>
    <row r="94" spans="1:8">
      <c r="A94" s="19" t="s">
        <v>157</v>
      </c>
      <c r="B94" s="30" t="s">
        <v>37</v>
      </c>
      <c r="C94" s="31">
        <v>0</v>
      </c>
      <c r="D94" s="31">
        <v>190000</v>
      </c>
      <c r="E94" s="21">
        <f t="shared" si="26"/>
        <v>190000</v>
      </c>
      <c r="F94" s="31">
        <v>189975.59</v>
      </c>
      <c r="G94" s="31">
        <v>189975.59</v>
      </c>
      <c r="H94" s="31">
        <f t="shared" si="24"/>
        <v>24.410000000003492</v>
      </c>
    </row>
    <row r="95" spans="1:8">
      <c r="A95" s="19" t="s">
        <v>158</v>
      </c>
      <c r="B95" s="30" t="s">
        <v>39</v>
      </c>
      <c r="C95" s="31">
        <v>0</v>
      </c>
      <c r="D95" s="31">
        <v>39640</v>
      </c>
      <c r="E95" s="21">
        <f t="shared" si="26"/>
        <v>39640</v>
      </c>
      <c r="F95" s="31">
        <v>28894.15</v>
      </c>
      <c r="G95" s="31">
        <v>28894.15</v>
      </c>
      <c r="H95" s="31">
        <f t="shared" si="24"/>
        <v>10745.849999999999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299814.5</v>
      </c>
      <c r="E97" s="21">
        <f t="shared" si="26"/>
        <v>299814.5</v>
      </c>
      <c r="F97" s="31">
        <v>181369.59</v>
      </c>
      <c r="G97" s="31">
        <v>181369.59</v>
      </c>
      <c r="H97" s="31">
        <f t="shared" si="24"/>
        <v>118444.91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6187354.2800000003</v>
      </c>
      <c r="E98" s="25">
        <f t="shared" si="27"/>
        <v>6187354.2800000003</v>
      </c>
      <c r="F98" s="25">
        <f t="shared" si="27"/>
        <v>4795561.8600000003</v>
      </c>
      <c r="G98" s="25">
        <f t="shared" si="27"/>
        <v>4795561.8600000003</v>
      </c>
      <c r="H98" s="25">
        <f t="shared" si="24"/>
        <v>1391792.42</v>
      </c>
    </row>
    <row r="99" spans="1:8">
      <c r="A99" s="19" t="s">
        <v>161</v>
      </c>
      <c r="B99" s="30" t="s">
        <v>46</v>
      </c>
      <c r="C99" s="31">
        <v>0</v>
      </c>
      <c r="D99" s="31">
        <v>802071.8</v>
      </c>
      <c r="E99" s="21">
        <f t="shared" ref="E99:E107" si="28">C99+D99</f>
        <v>802071.8</v>
      </c>
      <c r="F99" s="31">
        <v>800661.24</v>
      </c>
      <c r="G99" s="31">
        <v>800661.24</v>
      </c>
      <c r="H99" s="31">
        <f t="shared" si="24"/>
        <v>1410.5600000000559</v>
      </c>
    </row>
    <row r="100" spans="1:8">
      <c r="A100" s="19" t="s">
        <v>162</v>
      </c>
      <c r="B100" s="30" t="s">
        <v>48</v>
      </c>
      <c r="C100" s="31">
        <v>0</v>
      </c>
      <c r="D100" s="31">
        <v>76600</v>
      </c>
      <c r="E100" s="21">
        <f t="shared" si="28"/>
        <v>76600</v>
      </c>
      <c r="F100" s="31">
        <v>30992</v>
      </c>
      <c r="G100" s="31">
        <v>30992</v>
      </c>
      <c r="H100" s="31">
        <f t="shared" si="24"/>
        <v>45608</v>
      </c>
    </row>
    <row r="101" spans="1:8">
      <c r="A101" s="19" t="s">
        <v>163</v>
      </c>
      <c r="B101" s="30" t="s">
        <v>50</v>
      </c>
      <c r="C101" s="31">
        <v>0</v>
      </c>
      <c r="D101" s="31">
        <v>1333509.06</v>
      </c>
      <c r="E101" s="21">
        <f t="shared" si="28"/>
        <v>1333509.06</v>
      </c>
      <c r="F101" s="31">
        <v>1129750.1599999999</v>
      </c>
      <c r="G101" s="31">
        <v>1129750.1599999999</v>
      </c>
      <c r="H101" s="31">
        <f t="shared" si="24"/>
        <v>203758.90000000014</v>
      </c>
    </row>
    <row r="102" spans="1:8">
      <c r="A102" s="19" t="s">
        <v>164</v>
      </c>
      <c r="B102" s="30" t="s">
        <v>52</v>
      </c>
      <c r="C102" s="31">
        <v>0</v>
      </c>
      <c r="D102" s="31">
        <v>423517.49</v>
      </c>
      <c r="E102" s="21">
        <f t="shared" si="28"/>
        <v>423517.49</v>
      </c>
      <c r="F102" s="31">
        <v>143297.98000000001</v>
      </c>
      <c r="G102" s="31">
        <v>143297.98000000001</v>
      </c>
      <c r="H102" s="31">
        <f t="shared" si="24"/>
        <v>280219.51</v>
      </c>
    </row>
    <row r="103" spans="1:8">
      <c r="A103" s="19" t="s">
        <v>165</v>
      </c>
      <c r="B103" s="30" t="s">
        <v>54</v>
      </c>
      <c r="C103" s="31">
        <v>0</v>
      </c>
      <c r="D103" s="31">
        <v>2132268.54</v>
      </c>
      <c r="E103" s="21">
        <f t="shared" si="28"/>
        <v>2132268.54</v>
      </c>
      <c r="F103" s="31">
        <v>1967028.92</v>
      </c>
      <c r="G103" s="31">
        <v>1967028.92</v>
      </c>
      <c r="H103" s="31">
        <f t="shared" si="24"/>
        <v>165239.62000000011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664241</v>
      </c>
      <c r="E105" s="21">
        <f t="shared" si="28"/>
        <v>664241</v>
      </c>
      <c r="F105" s="31">
        <v>295480.57</v>
      </c>
      <c r="G105" s="31">
        <v>295480.57</v>
      </c>
      <c r="H105" s="31">
        <f t="shared" si="24"/>
        <v>368760.43</v>
      </c>
    </row>
    <row r="106" spans="1:8">
      <c r="A106" s="19" t="s">
        <v>168</v>
      </c>
      <c r="B106" s="30" t="s">
        <v>60</v>
      </c>
      <c r="C106" s="31">
        <v>0</v>
      </c>
      <c r="D106" s="31">
        <v>101612</v>
      </c>
      <c r="E106" s="21">
        <f t="shared" si="28"/>
        <v>101612</v>
      </c>
      <c r="F106" s="31">
        <v>47249.75</v>
      </c>
      <c r="G106" s="31">
        <v>47249.75</v>
      </c>
      <c r="H106" s="31">
        <f t="shared" si="24"/>
        <v>54362.25</v>
      </c>
    </row>
    <row r="107" spans="1:8">
      <c r="A107" s="19" t="s">
        <v>169</v>
      </c>
      <c r="B107" s="30" t="s">
        <v>62</v>
      </c>
      <c r="C107" s="31">
        <v>0</v>
      </c>
      <c r="D107" s="31">
        <v>653534.39</v>
      </c>
      <c r="E107" s="21">
        <f t="shared" si="28"/>
        <v>653534.39</v>
      </c>
      <c r="F107" s="31">
        <v>381101.24</v>
      </c>
      <c r="G107" s="31">
        <v>381101.24</v>
      </c>
      <c r="H107" s="31">
        <f t="shared" si="24"/>
        <v>272433.15000000002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2421239.9700000002</v>
      </c>
      <c r="E118" s="25">
        <f t="shared" si="31"/>
        <v>2421239.9700000002</v>
      </c>
      <c r="F118" s="25">
        <f t="shared" si="31"/>
        <v>238247.01</v>
      </c>
      <c r="G118" s="25">
        <f t="shared" si="31"/>
        <v>238247.01</v>
      </c>
      <c r="H118" s="25">
        <f t="shared" si="24"/>
        <v>2182992.96</v>
      </c>
    </row>
    <row r="119" spans="1:8">
      <c r="A119" s="19" t="s">
        <v>177</v>
      </c>
      <c r="B119" s="30" t="s">
        <v>82</v>
      </c>
      <c r="C119" s="31">
        <v>0</v>
      </c>
      <c r="D119" s="31">
        <v>277578.67</v>
      </c>
      <c r="E119" s="21">
        <f t="shared" ref="E119:E127" si="32">C119+D119</f>
        <v>277578.67</v>
      </c>
      <c r="F119" s="31">
        <v>206909.2</v>
      </c>
      <c r="G119" s="31">
        <v>206909.2</v>
      </c>
      <c r="H119" s="31">
        <f t="shared" si="24"/>
        <v>70669.469999999972</v>
      </c>
    </row>
    <row r="120" spans="1:8">
      <c r="A120" s="19" t="s">
        <v>178</v>
      </c>
      <c r="B120" s="30" t="s">
        <v>84</v>
      </c>
      <c r="C120" s="31">
        <v>0</v>
      </c>
      <c r="D120" s="31">
        <v>30000</v>
      </c>
      <c r="E120" s="21">
        <f t="shared" si="32"/>
        <v>30000</v>
      </c>
      <c r="F120" s="31">
        <v>27666</v>
      </c>
      <c r="G120" s="31">
        <v>27666</v>
      </c>
      <c r="H120" s="31">
        <f t="shared" si="24"/>
        <v>2334</v>
      </c>
    </row>
    <row r="121" spans="1:8">
      <c r="A121" s="19" t="s">
        <v>179</v>
      </c>
      <c r="B121" s="30" t="s">
        <v>86</v>
      </c>
      <c r="C121" s="31">
        <v>0</v>
      </c>
      <c r="D121" s="31">
        <v>185000</v>
      </c>
      <c r="E121" s="21">
        <f t="shared" si="32"/>
        <v>185000</v>
      </c>
      <c r="F121" s="31">
        <v>0</v>
      </c>
      <c r="G121" s="31">
        <v>0</v>
      </c>
      <c r="H121" s="31">
        <f t="shared" si="24"/>
        <v>185000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1928661.3</v>
      </c>
      <c r="E124" s="21">
        <f t="shared" si="32"/>
        <v>1928661.3</v>
      </c>
      <c r="F124" s="31">
        <v>3671.81</v>
      </c>
      <c r="G124" s="31">
        <v>3671.81</v>
      </c>
      <c r="H124" s="31">
        <f t="shared" si="24"/>
        <v>1924989.49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11638219.210000001</v>
      </c>
      <c r="E128" s="25">
        <f t="shared" si="33"/>
        <v>11638219.210000001</v>
      </c>
      <c r="F128" s="25">
        <f t="shared" si="33"/>
        <v>5365531.03</v>
      </c>
      <c r="G128" s="25">
        <f t="shared" si="33"/>
        <v>5365531.03</v>
      </c>
      <c r="H128" s="25">
        <f t="shared" si="24"/>
        <v>6272688.1800000006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11638219.210000001</v>
      </c>
      <c r="E130" s="21">
        <f t="shared" si="34"/>
        <v>11638219.210000001</v>
      </c>
      <c r="F130" s="31">
        <v>5365531.03</v>
      </c>
      <c r="G130" s="31">
        <v>5365531.03</v>
      </c>
      <c r="H130" s="31">
        <f t="shared" si="24"/>
        <v>6272688.1800000006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80000</v>
      </c>
      <c r="E132" s="25">
        <f t="shared" si="35"/>
        <v>80000</v>
      </c>
      <c r="F132" s="25">
        <f t="shared" si="35"/>
        <v>0</v>
      </c>
      <c r="G132" s="25">
        <f t="shared" si="35"/>
        <v>0</v>
      </c>
      <c r="H132" s="25">
        <f t="shared" si="24"/>
        <v>80000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80000</v>
      </c>
      <c r="E140" s="21">
        <f t="shared" si="36"/>
        <v>80000</v>
      </c>
      <c r="F140" s="31">
        <v>0</v>
      </c>
      <c r="G140" s="31">
        <v>0</v>
      </c>
      <c r="H140" s="31">
        <f t="shared" si="24"/>
        <v>80000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127270460.14999999</v>
      </c>
      <c r="D154" s="25">
        <f t="shared" ref="D154:H154" si="42">D4+D79</f>
        <v>119984783.35999998</v>
      </c>
      <c r="E154" s="25">
        <f t="shared" si="42"/>
        <v>247255243.50999996</v>
      </c>
      <c r="F154" s="25">
        <f t="shared" si="42"/>
        <v>208182680.47999996</v>
      </c>
      <c r="G154" s="25">
        <f t="shared" si="42"/>
        <v>208182680.47999996</v>
      </c>
      <c r="H154" s="25">
        <f t="shared" si="42"/>
        <v>39072563.030000001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 s="39" customFormat="1" ht="11.25">
      <c r="A156" s="38" t="s">
        <v>207</v>
      </c>
    </row>
    <row r="157" spans="1:8" s="40" customFormat="1" ht="11.25"/>
  </sheetData>
  <protectedRanges>
    <protectedRange sqref="A156" name="Rango1"/>
  </protectedRanges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2020-02-05T22:13:00Z</cp:lastPrinted>
  <dcterms:created xsi:type="dcterms:W3CDTF">2020-02-05T22:00:53Z</dcterms:created>
  <dcterms:modified xsi:type="dcterms:W3CDTF">2020-02-05T22:13:11Z</dcterms:modified>
</cp:coreProperties>
</file>