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itesiedu-my.sharepoint.com/personal/jose_zc_irapuato_tecnm_mx/Documents/Documentos/10_INFO. C.P MARTHA/EDOS. FIN. 2024/3ER TRIM/ASEG/DIGITALES/"/>
    </mc:Choice>
  </mc:AlternateContent>
  <xr:revisionPtr revIDLastSave="65" documentId="11_BD258DA58AE2E558AA5DAD0E51BBD536200D5A55" xr6:coauthVersionLast="47" xr6:coauthVersionMax="47" xr10:uidLastSave="{8556FD32-B866-46D3-B736-7E9C6177DDB5}"/>
  <bookViews>
    <workbookView xWindow="-120" yWindow="-120" windowWidth="24240" windowHeight="13140" xr2:uid="{00000000-000D-0000-FFFF-FFFF00000000}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G35" i="1" l="1"/>
  <c r="D35" i="1"/>
  <c r="G34" i="1"/>
  <c r="D34" i="1"/>
  <c r="G33" i="1"/>
  <c r="D33" i="1"/>
  <c r="G32" i="1"/>
  <c r="G31" i="1" s="1"/>
  <c r="D32" i="1"/>
  <c r="F31" i="1"/>
  <c r="E31" i="1"/>
  <c r="D31" i="1"/>
  <c r="C31" i="1"/>
  <c r="D30" i="1"/>
  <c r="G30" i="1" s="1"/>
  <c r="D29" i="1"/>
  <c r="G29" i="1" s="1"/>
  <c r="D28" i="1"/>
  <c r="D26" i="1" s="1"/>
  <c r="D27" i="1"/>
  <c r="G27" i="1" s="1"/>
  <c r="F26" i="1"/>
  <c r="E26" i="1"/>
  <c r="C26" i="1"/>
  <c r="G25" i="1"/>
  <c r="D25" i="1"/>
  <c r="G24" i="1"/>
  <c r="D24" i="1"/>
  <c r="G23" i="1"/>
  <c r="F23" i="1"/>
  <c r="E23" i="1"/>
  <c r="D23" i="1"/>
  <c r="C23" i="1"/>
  <c r="D22" i="1"/>
  <c r="G22" i="1" s="1"/>
  <c r="D21" i="1"/>
  <c r="D19" i="1" s="1"/>
  <c r="D20" i="1"/>
  <c r="G20" i="1" s="1"/>
  <c r="F19" i="1"/>
  <c r="E19" i="1"/>
  <c r="C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F10" i="1"/>
  <c r="E10" i="1"/>
  <c r="D10" i="1"/>
  <c r="C10" i="1"/>
  <c r="C6" i="1" s="1"/>
  <c r="C37" i="1" s="1"/>
  <c r="D9" i="1"/>
  <c r="G9" i="1" s="1"/>
  <c r="D8" i="1"/>
  <c r="G8" i="1" s="1"/>
  <c r="F7" i="1"/>
  <c r="F6" i="1" s="1"/>
  <c r="F37" i="1" s="1"/>
  <c r="E7" i="1"/>
  <c r="C7" i="1"/>
  <c r="E6" i="1"/>
  <c r="E37" i="1" s="1"/>
  <c r="B31" i="1"/>
  <c r="B26" i="1"/>
  <c r="B23" i="1"/>
  <c r="B6" i="1" s="1"/>
  <c r="B37" i="1" s="1"/>
  <c r="B19" i="1"/>
  <c r="B10" i="1"/>
  <c r="B7" i="1"/>
  <c r="G7" i="1" l="1"/>
  <c r="D7" i="1"/>
  <c r="D6" i="1" s="1"/>
  <c r="D37" i="1" s="1"/>
  <c r="G21" i="1"/>
  <c r="G19" i="1" s="1"/>
  <c r="G28" i="1"/>
  <c r="G26" i="1" s="1"/>
  <c r="G6" i="1" l="1"/>
  <c r="G37" i="1" s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<sst xmlns="http://schemas.openxmlformats.org/spreadsheetml/2006/main" count="43" uniqueCount="43">
  <si>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</si>
  <si>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</si>
  <si>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</si>
  <si>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</si>
  <si>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</si>
  <si>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</si>
  <si>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</si>
  <si>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</si>
  <si>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</si>
  <si>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</si>
  <si>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</si>
  <si>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</si>
  <si>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</si>
  <si>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</si>
  <si>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</si>
  <si>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</si>
  <si>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</si>
  <si>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</si>
  <si>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</si>
  <si>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</si>
  <si>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</si>
  <si>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</si>
  <si>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</si>
  <si>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</si>
  <si>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</si>
  <si>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</si>
  <si>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</si>
  <si>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</si>
  <si>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</si>
  <si>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</si>
  <si>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</si>
  <si>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</si>
  <si>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</si>
  <si>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</si>
  <si>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</si>
  <si>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</si>
  <si>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</si>
  <si>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</si>
  <si>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</si>
  <si>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</si>
  <si>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</si>
  <si>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INSTITUTO TECNOLOGICO SUPERIOR DE IRAPUATO
Gasto por Categoría Programática
Del 1 de Enero al 30 de Septiembre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</si>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</sst>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0" fontId="7" fillId="2" borderId="9" xfId="9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10" xfId="9" applyFont="1" applyBorder="1" applyAlignment="1">
      <alignment horizontal="center" vertical="center"/>
    </xf>
    <xf numFmtId="0" fontId="7" fillId="0" borderId="11" xfId="9" applyFont="1" applyBorder="1" applyAlignment="1">
      <alignment horizontal="center" vertical="center" wrapText="1"/>
    </xf>
    <xf numFmtId="4" fontId="7" fillId="0" borderId="13" xfId="0" applyNumberFormat="1" applyFont="1" applyBorder="1" applyAlignment="1" applyProtection="1">
      <alignment horizontal="right"/>
      <protection locked="0"/>
    </xf>
    <xf numFmtId="4" fontId="7" fillId="0" borderId="13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0" fontId="7" fillId="2" borderId="1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9" xfId="0" applyNumberFormat="1" applyFont="1" applyBorder="1" applyProtection="1">
      <protection locked="0"/>
    </xf>
    <xf numFmtId="0" fontId="5" fillId="0" borderId="0" xfId="0" applyFont="1"/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abSelected="1" topLeftCell="A10" zoomScaleNormal="100" zoomScaleSheetLayoutView="90" workbookViewId="0">
      <selection activeCell="A42" sqref="A4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6" t="s">
        <v>41</v>
      </c>
      <c r="B1" s="26"/>
      <c r="C1" s="26"/>
      <c r="D1" s="26"/>
      <c r="E1" s="26"/>
      <c r="F1" s="26"/>
      <c r="G1" s="27"/>
    </row>
    <row r="2" spans="1:7" ht="14.45" customHeight="1" x14ac:dyDescent="0.2">
      <c r="A2" s="14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5" t="s">
        <v>1</v>
      </c>
      <c r="B3" s="16" t="s">
        <v>2</v>
      </c>
      <c r="C3" s="6" t="s">
        <v>3</v>
      </c>
      <c r="D3" s="6" t="s">
        <v>4</v>
      </c>
      <c r="E3" s="6" t="s">
        <v>5</v>
      </c>
      <c r="F3" s="17" t="s">
        <v>6</v>
      </c>
      <c r="G3" s="24"/>
    </row>
    <row r="4" spans="1:7" x14ac:dyDescent="0.2">
      <c r="A4" s="18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3" t="s">
        <v>10</v>
      </c>
      <c r="B6" s="10">
        <f>+B7+B10+B19+B23+B26+B31</f>
        <v>143994390.44</v>
      </c>
      <c r="C6" s="10">
        <f t="shared" ref="C6:G6" si="0">+C7+C10+C19+C23+C26+C31</f>
        <v>216110657.75999999</v>
      </c>
      <c r="D6" s="10">
        <f t="shared" si="0"/>
        <v>360105048.20000005</v>
      </c>
      <c r="E6" s="10">
        <f t="shared" si="0"/>
        <v>160821305.70000002</v>
      </c>
      <c r="F6" s="10">
        <f t="shared" si="0"/>
        <v>160821305.70000002</v>
      </c>
      <c r="G6" s="10">
        <f t="shared" si="0"/>
        <v>199283742.5</v>
      </c>
    </row>
    <row r="7" spans="1:7" x14ac:dyDescent="0.2">
      <c r="A7" s="19" t="s">
        <v>11</v>
      </c>
      <c r="B7" s="11">
        <f>SUM(B8:B9)</f>
        <v>21277846.379999999</v>
      </c>
      <c r="C7" s="11">
        <f>SUM(C8:C9)</f>
        <v>34668062.359999999</v>
      </c>
      <c r="D7" s="11">
        <f t="shared" ref="D7:G7" si="1">SUM(D8:D9)</f>
        <v>55945908.739999995</v>
      </c>
      <c r="E7" s="11">
        <f t="shared" si="1"/>
        <v>29374646.420000002</v>
      </c>
      <c r="F7" s="11">
        <f t="shared" si="1"/>
        <v>29374646.420000002</v>
      </c>
      <c r="G7" s="11">
        <f t="shared" si="1"/>
        <v>26571262.319999993</v>
      </c>
    </row>
    <row r="8" spans="1:7" x14ac:dyDescent="0.2">
      <c r="A8" s="20" t="s">
        <v>12</v>
      </c>
      <c r="B8" s="12">
        <v>21277846.379999999</v>
      </c>
      <c r="C8" s="12">
        <v>34668062.359999999</v>
      </c>
      <c r="D8" s="12">
        <f>B8+C8</f>
        <v>55945908.739999995</v>
      </c>
      <c r="E8" s="12">
        <v>29374646.420000002</v>
      </c>
      <c r="F8" s="12">
        <v>29374646.420000002</v>
      </c>
      <c r="G8" s="12">
        <f>D8-E8</f>
        <v>26571262.319999993</v>
      </c>
    </row>
    <row r="9" spans="1:7" x14ac:dyDescent="0.2">
      <c r="A9" s="20" t="s">
        <v>13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</row>
    <row r="10" spans="1:7" x14ac:dyDescent="0.2">
      <c r="A10" s="19" t="s">
        <v>14</v>
      </c>
      <c r="B10" s="11">
        <f>SUM(B11:B18)</f>
        <v>105577141.79000001</v>
      </c>
      <c r="C10" s="11">
        <f>SUM(C11:C18)</f>
        <v>150321946.08000001</v>
      </c>
      <c r="D10" s="11">
        <f t="shared" ref="D10:G10" si="2">SUM(D11:D18)</f>
        <v>255899087.87</v>
      </c>
      <c r="E10" s="11">
        <f t="shared" si="2"/>
        <v>106634435.44</v>
      </c>
      <c r="F10" s="11">
        <f t="shared" si="2"/>
        <v>106634435.44</v>
      </c>
      <c r="G10" s="11">
        <f t="shared" si="2"/>
        <v>149264652.43000001</v>
      </c>
    </row>
    <row r="11" spans="1:7" x14ac:dyDescent="0.2">
      <c r="A11" s="20" t="s">
        <v>15</v>
      </c>
      <c r="B11" s="12">
        <v>91308084.480000004</v>
      </c>
      <c r="C11" s="12">
        <v>144141348.83000001</v>
      </c>
      <c r="D11" s="12">
        <f t="shared" ref="D11:D18" si="3">B11+C11</f>
        <v>235449433.31</v>
      </c>
      <c r="E11" s="12">
        <v>100306818.38</v>
      </c>
      <c r="F11" s="12">
        <v>100306818.38</v>
      </c>
      <c r="G11" s="12">
        <f t="shared" ref="G11:G18" si="4">D11-E11</f>
        <v>135142614.93000001</v>
      </c>
    </row>
    <row r="12" spans="1:7" x14ac:dyDescent="0.2">
      <c r="A12" s="20" t="s">
        <v>16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</row>
    <row r="13" spans="1:7" x14ac:dyDescent="0.2">
      <c r="A13" s="20" t="s">
        <v>17</v>
      </c>
      <c r="B13" s="12">
        <v>14269057.310000001</v>
      </c>
      <c r="C13" s="12">
        <v>6180597.25</v>
      </c>
      <c r="D13" s="12">
        <f t="shared" si="3"/>
        <v>20449654.560000002</v>
      </c>
      <c r="E13" s="12">
        <v>6327617.0599999996</v>
      </c>
      <c r="F13" s="12">
        <v>6327617.0599999996</v>
      </c>
      <c r="G13" s="12">
        <f t="shared" si="4"/>
        <v>14122037.500000004</v>
      </c>
    </row>
    <row r="14" spans="1:7" x14ac:dyDescent="0.2">
      <c r="A14" s="20" t="s">
        <v>18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</row>
    <row r="15" spans="1:7" x14ac:dyDescent="0.2">
      <c r="A15" s="20" t="s">
        <v>19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</row>
    <row r="16" spans="1:7" x14ac:dyDescent="0.2">
      <c r="A16" s="20" t="s">
        <v>20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</row>
    <row r="17" spans="1:7" x14ac:dyDescent="0.2">
      <c r="A17" s="20" t="s">
        <v>21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</row>
    <row r="18" spans="1:7" x14ac:dyDescent="0.2">
      <c r="A18" s="20" t="s">
        <v>22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</row>
    <row r="19" spans="1:7" x14ac:dyDescent="0.2">
      <c r="A19" s="19" t="s">
        <v>23</v>
      </c>
      <c r="B19" s="11">
        <f>SUM(B20:B22)</f>
        <v>17139402.27</v>
      </c>
      <c r="C19" s="11">
        <f>SUM(C20:C22)</f>
        <v>31120649.32</v>
      </c>
      <c r="D19" s="11">
        <f t="shared" ref="D19:G19" si="5">SUM(D20:D22)</f>
        <v>48260051.590000004</v>
      </c>
      <c r="E19" s="11">
        <f t="shared" si="5"/>
        <v>24812223.840000004</v>
      </c>
      <c r="F19" s="11">
        <f t="shared" si="5"/>
        <v>24812223.840000004</v>
      </c>
      <c r="G19" s="11">
        <f t="shared" si="5"/>
        <v>23447827.75</v>
      </c>
    </row>
    <row r="20" spans="1:7" x14ac:dyDescent="0.2">
      <c r="A20" s="20" t="s">
        <v>24</v>
      </c>
      <c r="B20" s="12">
        <v>16435532.279999999</v>
      </c>
      <c r="C20" s="12">
        <v>31121571.219999999</v>
      </c>
      <c r="D20" s="12">
        <f t="shared" ref="D20:D22" si="6">B20+C20</f>
        <v>47557103.5</v>
      </c>
      <c r="E20" s="12">
        <v>24693891.420000002</v>
      </c>
      <c r="F20" s="12">
        <v>24693891.420000002</v>
      </c>
      <c r="G20" s="12">
        <f t="shared" ref="G20:G22" si="7">D20-E20</f>
        <v>22863212.079999998</v>
      </c>
    </row>
    <row r="21" spans="1:7" x14ac:dyDescent="0.2">
      <c r="A21" s="20" t="s">
        <v>25</v>
      </c>
      <c r="B21" s="12">
        <v>703869.99</v>
      </c>
      <c r="C21" s="12">
        <v>-921.9</v>
      </c>
      <c r="D21" s="12">
        <f t="shared" si="6"/>
        <v>702948.09</v>
      </c>
      <c r="E21" s="12">
        <v>118332.42</v>
      </c>
      <c r="F21" s="12">
        <v>118332.42</v>
      </c>
      <c r="G21" s="12">
        <f t="shared" si="7"/>
        <v>584615.66999999993</v>
      </c>
    </row>
    <row r="22" spans="1:7" x14ac:dyDescent="0.2">
      <c r="A22" s="20" t="s">
        <v>26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</row>
    <row r="23" spans="1:7" x14ac:dyDescent="0.2">
      <c r="A23" s="19" t="s">
        <v>27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</row>
    <row r="24" spans="1:7" x14ac:dyDescent="0.2">
      <c r="A24" s="20" t="s">
        <v>28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</row>
    <row r="25" spans="1:7" x14ac:dyDescent="0.2">
      <c r="A25" s="20" t="s">
        <v>29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</row>
    <row r="26" spans="1:7" x14ac:dyDescent="0.2">
      <c r="A26" s="19" t="s">
        <v>30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</row>
    <row r="27" spans="1:7" x14ac:dyDescent="0.2">
      <c r="A27" s="20" t="s">
        <v>31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</row>
    <row r="28" spans="1:7" x14ac:dyDescent="0.2">
      <c r="A28" s="20" t="s">
        <v>32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</row>
    <row r="29" spans="1:7" x14ac:dyDescent="0.2">
      <c r="A29" s="20" t="s">
        <v>33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</row>
    <row r="30" spans="1:7" x14ac:dyDescent="0.2">
      <c r="A30" s="20" t="s">
        <v>34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</row>
    <row r="31" spans="1:7" x14ac:dyDescent="0.2">
      <c r="A31" s="19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</row>
    <row r="32" spans="1:7" x14ac:dyDescent="0.2">
      <c r="A32" s="20" t="s">
        <v>36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</row>
    <row r="33" spans="1:7" x14ac:dyDescent="0.2">
      <c r="A33" s="7" t="s">
        <v>37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</row>
    <row r="34" spans="1:7" x14ac:dyDescent="0.2">
      <c r="A34" s="7" t="s">
        <v>38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</row>
    <row r="35" spans="1:7" x14ac:dyDescent="0.2">
      <c r="A35" s="7" t="s">
        <v>39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</row>
    <row r="36" spans="1:7" x14ac:dyDescent="0.2">
      <c r="A36" s="3"/>
      <c r="B36" s="11"/>
      <c r="C36" s="11"/>
      <c r="D36" s="11"/>
      <c r="E36" s="11"/>
      <c r="F36" s="11"/>
      <c r="G36" s="11"/>
    </row>
    <row r="37" spans="1:7" x14ac:dyDescent="0.2">
      <c r="A37" s="4" t="s">
        <v>40</v>
      </c>
      <c r="B37" s="21">
        <f t="shared" ref="B37:G37" si="17">+B6+B33+B34+B35</f>
        <v>143994390.44</v>
      </c>
      <c r="C37" s="21">
        <f t="shared" si="17"/>
        <v>216110657.75999999</v>
      </c>
      <c r="D37" s="21">
        <f t="shared" si="17"/>
        <v>360105048.20000005</v>
      </c>
      <c r="E37" s="21">
        <f t="shared" si="17"/>
        <v>160821305.70000002</v>
      </c>
      <c r="F37" s="21">
        <f t="shared" si="17"/>
        <v>160821305.70000002</v>
      </c>
      <c r="G37" s="21">
        <f t="shared" si="17"/>
        <v>199283742.5</v>
      </c>
    </row>
    <row r="39" spans="1:7" x14ac:dyDescent="0.2">
      <c r="A39" s="22" t="s">
        <v>42</v>
      </c>
    </row>
  </sheetData>
  <sheetProtection formatCells="0" formatColumns="0" formatRows="0" autoFilter="0"/>
  <protectedRanges>
    <protectedRange sqref="A38:G38 A40:G65523 B39:G39" name="Rango1"/>
    <protectedRange sqref="A11:A18 A20:A22 A24:A25 A27:A30 A32 A8:A9 A36" name="Rango1_3"/>
    <protectedRange sqref="B4:G5" name="Rango1_2_2"/>
    <protectedRange sqref="A37" name="Rango1_1_2"/>
    <protectedRange sqref="B7:B36" name="Rango1_3_1"/>
    <protectedRange sqref="B6" name="Rango1_2_2_1"/>
    <protectedRange sqref="B37" name="Rango1_1_2_1"/>
    <protectedRange sqref="C7:G36" name="Rango1_3_2"/>
    <protectedRange sqref="C6:G6" name="Rango1_2_2_2"/>
    <protectedRange sqref="C37:G37" name="Rango1_1_2_2"/>
    <protectedRange sqref="A39" name="Rango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José Juan Zuñiga Cordoba</cp:lastModifiedBy>
  <cp:revision/>
  <dcterms:created xsi:type="dcterms:W3CDTF">2012-12-11T21:13:37Z</dcterms:created>
  <dcterms:modified xsi:type="dcterms:W3CDTF">2024-10-25T00:39:11Z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