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respaldo\Documents\MIS DOC.2024\ESTADOS FINANCIEROS 2024\ASEG\"/>
    </mc:Choice>
  </mc:AlternateContent>
  <bookViews>
    <workbookView xWindow="0" yWindow="0" windowWidth="24075" windowHeight="5595"/>
  </bookViews>
  <sheets>
    <sheet name="PPI" sheetId="4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82" i="4" l="1"/>
  <c r="P82" i="4"/>
  <c r="O82" i="4"/>
  <c r="N82" i="4"/>
  <c r="Q81" i="4"/>
  <c r="P81" i="4"/>
  <c r="O81" i="4"/>
  <c r="N81" i="4"/>
  <c r="Q80" i="4"/>
  <c r="P80" i="4"/>
  <c r="O80" i="4"/>
  <c r="N80" i="4"/>
  <c r="Q79" i="4"/>
  <c r="P79" i="4"/>
  <c r="O79" i="4"/>
  <c r="N79" i="4"/>
  <c r="Q78" i="4"/>
  <c r="P78" i="4"/>
  <c r="O78" i="4"/>
  <c r="N78" i="4"/>
  <c r="Q77" i="4"/>
  <c r="P77" i="4"/>
  <c r="O77" i="4"/>
  <c r="N77" i="4"/>
  <c r="Q76" i="4"/>
  <c r="P76" i="4"/>
  <c r="O76" i="4"/>
  <c r="N76" i="4"/>
  <c r="Q75" i="4"/>
  <c r="P75" i="4"/>
  <c r="O75" i="4"/>
  <c r="N75" i="4"/>
  <c r="Q74" i="4"/>
  <c r="P74" i="4"/>
  <c r="O74" i="4"/>
  <c r="N74" i="4"/>
  <c r="Q73" i="4"/>
  <c r="P73" i="4"/>
  <c r="O73" i="4"/>
  <c r="N73" i="4"/>
  <c r="Q72" i="4"/>
  <c r="P72" i="4"/>
  <c r="O72" i="4"/>
  <c r="N72" i="4"/>
  <c r="Q71" i="4"/>
  <c r="P71" i="4"/>
  <c r="O71" i="4"/>
  <c r="N71" i="4"/>
  <c r="Q70" i="4"/>
  <c r="P70" i="4"/>
  <c r="O70" i="4"/>
  <c r="N70" i="4"/>
  <c r="Q69" i="4"/>
  <c r="P69" i="4"/>
  <c r="O69" i="4"/>
  <c r="N69" i="4"/>
  <c r="Q68" i="4"/>
  <c r="P68" i="4"/>
  <c r="O68" i="4"/>
  <c r="N68" i="4"/>
  <c r="Q67" i="4"/>
  <c r="P67" i="4"/>
  <c r="O67" i="4"/>
  <c r="N67" i="4"/>
  <c r="Q66" i="4"/>
  <c r="P66" i="4"/>
  <c r="O66" i="4"/>
  <c r="N66" i="4"/>
  <c r="Q65" i="4"/>
  <c r="P65" i="4"/>
  <c r="O65" i="4"/>
  <c r="N65" i="4"/>
  <c r="Q64" i="4"/>
  <c r="P64" i="4"/>
  <c r="O64" i="4"/>
  <c r="N64" i="4"/>
  <c r="Q63" i="4"/>
  <c r="P63" i="4"/>
  <c r="O63" i="4"/>
  <c r="N63" i="4"/>
  <c r="Q62" i="4"/>
  <c r="P62" i="4"/>
  <c r="O62" i="4"/>
  <c r="N62" i="4"/>
  <c r="Q61" i="4"/>
  <c r="P61" i="4"/>
  <c r="O61" i="4"/>
  <c r="N61" i="4"/>
  <c r="Q60" i="4"/>
  <c r="P60" i="4"/>
  <c r="O60" i="4"/>
  <c r="N60" i="4"/>
  <c r="Q59" i="4"/>
  <c r="P59" i="4"/>
  <c r="O59" i="4"/>
  <c r="N59" i="4"/>
  <c r="Q58" i="4"/>
  <c r="P58" i="4"/>
  <c r="O58" i="4"/>
  <c r="N58" i="4"/>
  <c r="Q57" i="4"/>
  <c r="P57" i="4"/>
  <c r="O57" i="4"/>
  <c r="N57" i="4"/>
  <c r="Q56" i="4"/>
  <c r="P56" i="4"/>
  <c r="O56" i="4"/>
  <c r="N56" i="4"/>
  <c r="Q55" i="4"/>
  <c r="P55" i="4"/>
  <c r="O55" i="4"/>
  <c r="N55" i="4"/>
  <c r="Q54" i="4"/>
  <c r="P54" i="4"/>
  <c r="O54" i="4"/>
  <c r="N54" i="4"/>
  <c r="Q53" i="4"/>
  <c r="P53" i="4"/>
  <c r="O53" i="4"/>
  <c r="N53" i="4"/>
  <c r="Q52" i="4"/>
  <c r="P52" i="4"/>
  <c r="O52" i="4"/>
  <c r="N52" i="4"/>
  <c r="Q51" i="4"/>
  <c r="P51" i="4"/>
  <c r="O51" i="4"/>
  <c r="N51" i="4"/>
  <c r="Q50" i="4"/>
  <c r="P50" i="4"/>
  <c r="O50" i="4"/>
  <c r="N50" i="4"/>
  <c r="Q49" i="4"/>
  <c r="P49" i="4"/>
  <c r="O49" i="4"/>
  <c r="N49" i="4"/>
  <c r="Q48" i="4"/>
  <c r="P48" i="4"/>
  <c r="O48" i="4"/>
  <c r="N48" i="4"/>
  <c r="Q47" i="4"/>
  <c r="P47" i="4"/>
  <c r="O47" i="4"/>
  <c r="N47" i="4"/>
  <c r="Q46" i="4"/>
  <c r="P46" i="4"/>
  <c r="O46" i="4"/>
  <c r="N46" i="4"/>
  <c r="Q45" i="4"/>
  <c r="P45" i="4"/>
  <c r="O45" i="4"/>
  <c r="N45" i="4"/>
  <c r="Q44" i="4"/>
  <c r="P44" i="4"/>
  <c r="O44" i="4"/>
  <c r="N44" i="4"/>
  <c r="Q43" i="4"/>
  <c r="P43" i="4"/>
  <c r="O43" i="4"/>
  <c r="N43" i="4"/>
  <c r="Q42" i="4"/>
  <c r="P42" i="4"/>
  <c r="O42" i="4"/>
  <c r="N42" i="4"/>
  <c r="Q41" i="4"/>
  <c r="P41" i="4"/>
  <c r="O41" i="4"/>
  <c r="N41" i="4"/>
  <c r="Q40" i="4"/>
  <c r="P40" i="4"/>
  <c r="O40" i="4"/>
  <c r="N40" i="4"/>
  <c r="Q39" i="4"/>
  <c r="P39" i="4"/>
  <c r="O39" i="4"/>
  <c r="N39" i="4"/>
  <c r="Q38" i="4"/>
  <c r="P38" i="4"/>
  <c r="O38" i="4"/>
  <c r="N38" i="4"/>
  <c r="Q37" i="4"/>
  <c r="P37" i="4"/>
  <c r="O37" i="4"/>
  <c r="N37" i="4"/>
  <c r="Q36" i="4"/>
  <c r="P36" i="4"/>
  <c r="O36" i="4"/>
  <c r="N36" i="4"/>
  <c r="Q35" i="4"/>
  <c r="P35" i="4"/>
  <c r="O35" i="4"/>
  <c r="N35" i="4"/>
  <c r="Q34" i="4"/>
  <c r="P34" i="4"/>
  <c r="O34" i="4"/>
  <c r="N34" i="4"/>
  <c r="Q33" i="4"/>
  <c r="P33" i="4"/>
  <c r="O33" i="4"/>
  <c r="N33" i="4"/>
  <c r="Q32" i="4"/>
  <c r="P32" i="4"/>
  <c r="O32" i="4"/>
  <c r="N32" i="4"/>
  <c r="Q31" i="4"/>
  <c r="P31" i="4"/>
  <c r="O31" i="4"/>
  <c r="N31" i="4"/>
  <c r="Q30" i="4"/>
  <c r="P30" i="4"/>
  <c r="O30" i="4"/>
  <c r="N30" i="4"/>
  <c r="Q29" i="4"/>
  <c r="P29" i="4"/>
  <c r="O29" i="4"/>
  <c r="N29" i="4"/>
  <c r="Q28" i="4"/>
  <c r="P28" i="4"/>
  <c r="O28" i="4"/>
  <c r="N28" i="4"/>
  <c r="Q27" i="4"/>
  <c r="P27" i="4"/>
  <c r="O27" i="4"/>
  <c r="N27" i="4"/>
  <c r="Q26" i="4"/>
  <c r="P26" i="4"/>
  <c r="O26" i="4"/>
  <c r="N26" i="4"/>
  <c r="Q25" i="4"/>
  <c r="P25" i="4"/>
  <c r="O25" i="4"/>
  <c r="N25" i="4"/>
  <c r="Q24" i="4"/>
  <c r="P24" i="4"/>
  <c r="O24" i="4"/>
  <c r="N24" i="4"/>
  <c r="Q23" i="4"/>
  <c r="P23" i="4"/>
  <c r="O23" i="4"/>
  <c r="N23" i="4"/>
  <c r="Q22" i="4"/>
  <c r="P22" i="4"/>
  <c r="O22" i="4"/>
  <c r="N22" i="4"/>
  <c r="Q21" i="4"/>
  <c r="P21" i="4"/>
  <c r="O21" i="4"/>
  <c r="N21" i="4"/>
  <c r="Q20" i="4"/>
  <c r="P20" i="4"/>
  <c r="O20" i="4"/>
  <c r="N20" i="4"/>
  <c r="Q19" i="4"/>
  <c r="P19" i="4"/>
  <c r="O19" i="4"/>
  <c r="N19" i="4"/>
  <c r="Q18" i="4"/>
  <c r="P18" i="4"/>
  <c r="O18" i="4"/>
  <c r="N18" i="4"/>
  <c r="Q17" i="4"/>
  <c r="P17" i="4"/>
  <c r="O17" i="4"/>
  <c r="N17" i="4"/>
  <c r="Q16" i="4"/>
  <c r="P16" i="4"/>
  <c r="O16" i="4"/>
  <c r="N16" i="4"/>
  <c r="Q15" i="4"/>
  <c r="P15" i="4"/>
  <c r="O15" i="4"/>
  <c r="N15" i="4"/>
  <c r="Q14" i="4"/>
  <c r="P14" i="4"/>
  <c r="O14" i="4"/>
  <c r="N14" i="4"/>
  <c r="Q13" i="4"/>
  <c r="P13" i="4"/>
  <c r="O13" i="4"/>
  <c r="N13" i="4"/>
  <c r="Q12" i="4"/>
  <c r="P12" i="4"/>
  <c r="O12" i="4"/>
  <c r="N12" i="4"/>
  <c r="Q11" i="4"/>
  <c r="P11" i="4"/>
  <c r="O11" i="4"/>
  <c r="N11" i="4"/>
  <c r="Q10" i="4"/>
  <c r="P10" i="4"/>
  <c r="O10" i="4"/>
  <c r="N10" i="4"/>
  <c r="Q9" i="4"/>
  <c r="P9" i="4"/>
  <c r="O9" i="4"/>
  <c r="N9" i="4"/>
  <c r="Q8" i="4"/>
  <c r="P8" i="4"/>
  <c r="O8" i="4"/>
  <c r="N8" i="4"/>
  <c r="Q7" i="4"/>
  <c r="P7" i="4"/>
  <c r="O7" i="4"/>
  <c r="N7" i="4"/>
  <c r="Q6" i="4"/>
  <c r="P6" i="4"/>
  <c r="O6" i="4"/>
  <c r="N6" i="4"/>
  <c r="Q5" i="4"/>
  <c r="P5" i="4"/>
  <c r="O5" i="4"/>
  <c r="N5" i="4"/>
  <c r="O4" i="4" l="1"/>
  <c r="P83" i="4" l="1"/>
  <c r="Q83" i="4"/>
  <c r="I83" i="4" l="1"/>
  <c r="H83" i="4"/>
  <c r="G83" i="4"/>
  <c r="N4" i="4" l="1"/>
  <c r="Q4" i="4"/>
  <c r="P4" i="4"/>
</calcChain>
</file>

<file path=xl/sharedStrings.xml><?xml version="1.0" encoding="utf-8"?>
<sst xmlns="http://schemas.openxmlformats.org/spreadsheetml/2006/main" count="575" uniqueCount="116">
  <si>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</si>
  <si>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</si>
  <si>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</si>
  <si>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</si>
  <si>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</si>
  <si>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</si>
  <si>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</si>
  <si>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</si>
  <si>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</si>
  <si>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</si>
  <si>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</si>
  <si>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</si>
  <si>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</si>
  <si>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</si>
  <si>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</si>
  <si>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</si>
  <si>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</si>
  <si>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Porcentaje</t>
  </si>
  <si>
    <t>Clave UR</t>
  </si>
  <si>
    <t>Descripción UR</t>
  </si>
  <si>
    <t>Partida</t>
  </si>
  <si>
    <t>E017PB0464</t>
  </si>
  <si>
    <t>ADMIN Y REALI PRACTICAS DE LABORAT ITESI</t>
  </si>
  <si>
    <t>5110</t>
  </si>
  <si>
    <t>BIENES MUEBLES</t>
  </si>
  <si>
    <t>DIRECCIÓN ACADÉMICA ITESI</t>
  </si>
  <si>
    <t>211213017050000</t>
  </si>
  <si>
    <t>E017PB04642399</t>
  </si>
  <si>
    <t>R23 PRÁCTICAS DE LAB DE LOS ALUMNOS DE ITESI</t>
  </si>
  <si>
    <t>E017PB2555</t>
  </si>
  <si>
    <t>SERVICIO EDUCATIVOS OFERTADOS EN ITESI EXTENSIÓN SAN JOSÉ ITURBIDE</t>
  </si>
  <si>
    <t>ITESI EXTENSIÓN SAN JOSÉ ITURBIDE</t>
  </si>
  <si>
    <t>211213017D20000</t>
  </si>
  <si>
    <t>E017PB2556</t>
  </si>
  <si>
    <t>SERVICIO EDUCATIVOS OFERTADOS EN ITESI EXTENSIÓN SAN LUIS DE LA PAZ.</t>
  </si>
  <si>
    <t>ITESI EXTENSIÓN SAN LUIS DE LA PAZ</t>
  </si>
  <si>
    <t>211213017D30000</t>
  </si>
  <si>
    <t>E063PA3020</t>
  </si>
  <si>
    <t>GESTIÓN Y ADMINISTRACIÓN PARA LA FORMACIÓN DE CAPITAL HUMANO DE ALTO NIVEL EN EL ITESI</t>
  </si>
  <si>
    <t>M006GB1067</t>
  </si>
  <si>
    <t>ADMINISTRACIÓN DE LOS RECURSOS MATERIALES Y FINANCIEROS DEL ITESI</t>
  </si>
  <si>
    <t>DIRECCIÓN DE ADMON Y FINANZAS ITESI</t>
  </si>
  <si>
    <t>211213017020000</t>
  </si>
  <si>
    <t>M006GB10672399</t>
  </si>
  <si>
    <t>R23 ADMINISTRACIÓN DE LOS RECURSOS DEL ITESI</t>
  </si>
  <si>
    <t>P005PA0469</t>
  </si>
  <si>
    <t>GESTIÓN DEL PROCESO DE ACREDITACIÓN Y EVALUACIÓN DE PROGRAMAS DE LAS INSTITUCIONES DE EDUCACIÓN SUPE</t>
  </si>
  <si>
    <t>P005PB0468</t>
  </si>
  <si>
    <t>ADMINISTRACIÓN E IMPARTICIÓN DE LAS ACTIVIDADES PARA LA FORMACIÓN HUMANA Y SOCIAL DE LOS ESTUDIANTES</t>
  </si>
  <si>
    <t>DIRECCIÓN DE VINCUL Y EXTENSIÓN ITESI</t>
  </si>
  <si>
    <t>211213017040000</t>
  </si>
  <si>
    <t>E017PB2553</t>
  </si>
  <si>
    <t>SERVICIO EDUCATIVOS OFERTADOS EN ITESI EXTENSIÓN SAN FELIPE</t>
  </si>
  <si>
    <t>5130</t>
  </si>
  <si>
    <t>ITESI EXTENSIÓN SAN FELIPE</t>
  </si>
  <si>
    <t>211213017D10000</t>
  </si>
  <si>
    <t>E017PB2558</t>
  </si>
  <si>
    <t>SERVICIO EDUCATIVOS OFERTADOS EN ITESI EXTENSIÓN CUERÁMARO</t>
  </si>
  <si>
    <t>ITESI EXTENSIÓN CUERÁMARO</t>
  </si>
  <si>
    <t>211213017D50000</t>
  </si>
  <si>
    <t>P005PB04682399</t>
  </si>
  <si>
    <t>R23 ADMÓN ACTIV FORM INTEGRAL ESTUDIANTES</t>
  </si>
  <si>
    <t>5150</t>
  </si>
  <si>
    <t>E017PB25532399</t>
  </si>
  <si>
    <t>R23 SERVICIOS EDUCATIVOS ITESI SAN FELIPE</t>
  </si>
  <si>
    <t>E017PB25552399</t>
  </si>
  <si>
    <t>R23 SERVICIOS EDUCATIVOS ITESI SAN JOSÉ IT</t>
  </si>
  <si>
    <t>E017PB2557</t>
  </si>
  <si>
    <t>SERVICIO EDUCATIVOS OFERTADOS EN ITESI EXTENSIÓN TARIMORO</t>
  </si>
  <si>
    <t>ITESI EXTENSIÓN TARIMORO</t>
  </si>
  <si>
    <t>211213017D40000</t>
  </si>
  <si>
    <t>E017PB25572399</t>
  </si>
  <si>
    <t>R23 SERVICIOS EDUCATIVOS ITESI TARIMORO</t>
  </si>
  <si>
    <t>E017PB25582399</t>
  </si>
  <si>
    <t>R23 SERVICIOS EDUCATIVOS ITESI CUERÁMARO</t>
  </si>
  <si>
    <t>E017PB26032399</t>
  </si>
  <si>
    <t>R23 SERVICIO EDUCATIVOS OFERTADOS EN ITESI</t>
  </si>
  <si>
    <t>DIRECCIÓN DE PLANE Y EVALUACIÓN ITESI</t>
  </si>
  <si>
    <t>211213017030000</t>
  </si>
  <si>
    <t>E038PB0475</t>
  </si>
  <si>
    <t>OPERACIÓN DE LOS SERVICIOS DE CAPACITACIÓN Y CURSOS DE IDIOMAS CON EL ENTORNO DEL ITESI.</t>
  </si>
  <si>
    <t>CENTRO DE EDUCACIÓN CONTINUA ITESI</t>
  </si>
  <si>
    <t>211213017070000</t>
  </si>
  <si>
    <t>M007GC1071</t>
  </si>
  <si>
    <t>DESARROLLO Y MANTENIMIENTO DE LA INFRAESTRUCTURA TECNOLÓGICA DEL ITESI.</t>
  </si>
  <si>
    <t>SUBDIRECCIÓN DE REC INFORMÁTICOS ITESI</t>
  </si>
  <si>
    <t>211213017080000</t>
  </si>
  <si>
    <t>M007GC10712399</t>
  </si>
  <si>
    <t>R23 SOPORTE TECNOLÓGICO ITESI</t>
  </si>
  <si>
    <t>S016PB29062319601</t>
  </si>
  <si>
    <t>OPTIMIZAR PULIDO DISPOSITIVOS TORNILLOS</t>
  </si>
  <si>
    <t>5190</t>
  </si>
  <si>
    <t>5210</t>
  </si>
  <si>
    <t>E017PB25562399</t>
  </si>
  <si>
    <t>R23 SERVICIOS EDUCATIVOS ITESI SAN LUIS PAZ</t>
  </si>
  <si>
    <t/>
  </si>
  <si>
    <t>5220</t>
  </si>
  <si>
    <t>5310</t>
  </si>
  <si>
    <t>5410</t>
  </si>
  <si>
    <t>5610</t>
  </si>
  <si>
    <t>5640</t>
  </si>
  <si>
    <t>5650</t>
  </si>
  <si>
    <t>5660</t>
  </si>
  <si>
    <t>5670</t>
  </si>
  <si>
    <t>5690</t>
  </si>
  <si>
    <t>E017PB2604</t>
  </si>
  <si>
    <t>ADMINISTRACIÓN E IMPARTICIÓN DE ACTIVIDADES DEPORTIVAS, RECREATIVAS, CULTURALES Y ARTÍSTICAS DE ITES</t>
  </si>
  <si>
    <t>6220</t>
  </si>
  <si>
    <t>OBRA</t>
  </si>
  <si>
    <t>E017QA05792201</t>
  </si>
  <si>
    <t>CONC SEGUNDA ETAPA UNIDAD ACAD ITESI</t>
  </si>
  <si>
    <t>E017QA05792301</t>
  </si>
  <si>
    <t>OBRA COMP CONCLUSIÓN EDIFICIO K</t>
  </si>
  <si>
    <t>E017QA38302401</t>
  </si>
  <si>
    <t>CONSTRUCCIÓN PRIMERA ETAPA U ACÁDEMICA</t>
  </si>
  <si>
    <t>INSTITUTO TECNOLOGICO SUPERIOR DE IRAPUATO
Programas y Proyectos de Inversión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</si>
</sst>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2">
    <xf numFmtId="0" fontId="0" fillId="0" borderId="0"/>
    <xf numFmtId="0" fontId="2" fillId="0" borderId="0"/>
    <xf numFmtId="0" fontId="5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3" fillId="2" borderId="6" xfId="2" applyFont="1" applyFill="1" applyBorder="1" applyAlignment="1" applyProtection="1">
      <alignment horizontal="center" wrapText="1"/>
      <protection locked="0"/>
    </xf>
    <xf numFmtId="0" fontId="3" fillId="2" borderId="1" xfId="18" applyFont="1" applyFill="1" applyBorder="1" applyAlignment="1" applyProtection="1">
      <alignment horizontal="center" vertical="top" wrapText="1"/>
      <protection locked="0"/>
    </xf>
    <xf numFmtId="0" fontId="3" fillId="2" borderId="3" xfId="18" applyFont="1" applyFill="1" applyBorder="1" applyAlignment="1" applyProtection="1">
      <alignment horizontal="center" vertical="top" wrapText="1"/>
      <protection locked="0"/>
    </xf>
    <xf numFmtId="0" fontId="3" fillId="2" borderId="6" xfId="2" applyFont="1" applyFill="1" applyBorder="1" applyAlignment="1" applyProtection="1">
      <alignment horizontal="center" vertical="center" wrapText="1"/>
      <protection locked="0"/>
    </xf>
    <xf numFmtId="0" fontId="3" fillId="0" borderId="6" xfId="2" applyFont="1" applyBorder="1" applyAlignment="1" applyProtection="1">
      <alignment horizontal="center" vertical="center" wrapText="1"/>
      <protection locked="0"/>
    </xf>
    <xf numFmtId="10" fontId="3" fillId="0" borderId="6" xfId="31" applyNumberFormat="1" applyFont="1" applyBorder="1" applyAlignment="1" applyProtection="1">
      <alignment vertical="center" wrapText="1"/>
      <protection locked="0"/>
    </xf>
    <xf numFmtId="10" fontId="3" fillId="0" borderId="6" xfId="31" applyNumberFormat="1" applyFont="1" applyBorder="1" applyAlignment="1" applyProtection="1">
      <alignment horizontal="center" vertical="center" wrapText="1"/>
      <protection locked="0"/>
    </xf>
    <xf numFmtId="0" fontId="7" fillId="0" borderId="6" xfId="2" applyFont="1" applyBorder="1" applyAlignment="1" applyProtection="1">
      <alignment vertical="center" wrapText="1"/>
      <protection locked="0"/>
    </xf>
    <xf numFmtId="4" fontId="3" fillId="2" borderId="6" xfId="13" applyNumberFormat="1" applyFont="1" applyFill="1" applyBorder="1" applyAlignment="1" applyProtection="1">
      <alignment horizontal="center" vertical="center" wrapText="1"/>
      <protection locked="0"/>
    </xf>
    <xf numFmtId="4" fontId="3" fillId="0" borderId="6" xfId="2" applyNumberFormat="1" applyFont="1" applyBorder="1" applyAlignment="1" applyProtection="1">
      <alignment horizontal="center" vertical="center" wrapText="1"/>
      <protection locked="0"/>
    </xf>
    <xf numFmtId="4" fontId="8" fillId="0" borderId="6" xfId="0" applyNumberFormat="1" applyFont="1" applyBorder="1"/>
    <xf numFmtId="49" fontId="3" fillId="0" borderId="3" xfId="18" applyNumberFormat="1" applyFont="1" applyBorder="1" applyAlignment="1" applyProtection="1">
      <alignment horizontal="center" vertical="top" wrapText="1"/>
      <protection locked="0"/>
    </xf>
    <xf numFmtId="0" fontId="0" fillId="0" borderId="0" xfId="0" applyBorder="1"/>
    <xf numFmtId="10" fontId="9" fillId="0" borderId="7" xfId="31" applyNumberFormat="1" applyFont="1" applyFill="1" applyBorder="1" applyAlignment="1" applyProtection="1">
      <alignment vertical="center" wrapText="1"/>
      <protection locked="0"/>
    </xf>
    <xf numFmtId="0" fontId="3" fillId="2" borderId="6" xfId="2" applyFont="1" applyFill="1" applyBorder="1" applyAlignment="1" applyProtection="1">
      <alignment horizontal="center" wrapText="1"/>
      <protection locked="0"/>
    </xf>
    <xf numFmtId="0" fontId="3" fillId="2" borderId="2" xfId="2" applyFont="1" applyFill="1" applyBorder="1" applyAlignment="1" applyProtection="1">
      <alignment horizontal="center" wrapText="1"/>
      <protection locked="0"/>
    </xf>
    <xf numFmtId="0" fontId="3" fillId="2" borderId="4" xfId="2" applyFont="1" applyFill="1" applyBorder="1" applyAlignment="1" applyProtection="1">
      <alignment horizontal="center" wrapText="1"/>
      <protection locked="0"/>
    </xf>
    <xf numFmtId="0" fontId="3" fillId="2" borderId="5" xfId="2" applyFont="1" applyFill="1" applyBorder="1" applyAlignment="1" applyProtection="1">
      <alignment horizontal="center" wrapText="1"/>
      <protection locked="0"/>
    </xf>
    <xf numFmtId="0" fontId="3" fillId="2" borderId="2" xfId="2" applyFont="1" applyFill="1" applyBorder="1" applyAlignment="1" applyProtection="1">
      <alignment horizontal="center"/>
      <protection locked="0"/>
    </xf>
    <xf numFmtId="0" fontId="3" fillId="2" borderId="5" xfId="2" applyFont="1" applyFill="1" applyBorder="1" applyAlignment="1" applyProtection="1">
      <alignment horizontal="center"/>
      <protection locked="0"/>
    </xf>
    <xf numFmtId="0" fontId="3" fillId="2" borderId="2" xfId="13" applyFont="1" applyFill="1" applyBorder="1" applyAlignment="1" applyProtection="1">
      <alignment horizontal="center" vertical="center"/>
      <protection locked="0"/>
    </xf>
    <xf numFmtId="0" fontId="3" fillId="2" borderId="5" xfId="13" applyFont="1" applyFill="1" applyBorder="1" applyAlignment="1" applyProtection="1">
      <alignment horizontal="center" vertical="center"/>
      <protection locked="0"/>
    </xf>
  </cellXfs>
  <cellStyles count="32">
    <cellStyle name="Euro" xfId="3"/>
    <cellStyle name="Millares 2" xfId="4"/>
    <cellStyle name="Millares 2 2" xfId="5"/>
    <cellStyle name="Millares 2 2 2" xfId="24"/>
    <cellStyle name="Millares 2 3" xfId="6"/>
    <cellStyle name="Millares 2 3 2" xfId="25"/>
    <cellStyle name="Millares 2 4" xfId="23"/>
    <cellStyle name="Millares 3" xfId="7"/>
    <cellStyle name="Millares 3 2" xfId="26"/>
    <cellStyle name="Millares 4" xfId="28"/>
    <cellStyle name="Moneda 2" xfId="8"/>
    <cellStyle name="Moneda 2 2" xfId="27"/>
    <cellStyle name="Moneda 3" xfId="20"/>
    <cellStyle name="Moneda 3 2" xfId="30"/>
    <cellStyle name="Normal" xfId="0" builtinId="0"/>
    <cellStyle name="Normal 2" xfId="9"/>
    <cellStyle name="Normal 2 2" xfId="10"/>
    <cellStyle name="Normal 3" xfId="1"/>
    <cellStyle name="Normal 3 2" xfId="22"/>
    <cellStyle name="Normal 3 3" xfId="11"/>
    <cellStyle name="Normal 4" xfId="12"/>
    <cellStyle name="Normal 4 2" xfId="13"/>
    <cellStyle name="Normal 5" xfId="14"/>
    <cellStyle name="Normal 5 2" xfId="15"/>
    <cellStyle name="Normal 6" xfId="16"/>
    <cellStyle name="Normal 6 2" xfId="17"/>
    <cellStyle name="Normal 7" xfId="19"/>
    <cellStyle name="Normal 8" xfId="2"/>
    <cellStyle name="Normal_141008Reportes Cuadros Institucionales-sectorialesADV" xfId="18"/>
    <cellStyle name="Porcentaje" xfId="31" builtinId="5"/>
    <cellStyle name="Porcentaje 2" xfId="21"/>
    <cellStyle name="Porcentaje 3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4"/>
  <sheetViews>
    <sheetView tabSelected="1" topLeftCell="E9" workbookViewId="0">
      <selection sqref="A1:Q83"/>
    </sheetView>
  </sheetViews>
  <sheetFormatPr baseColWidth="10" defaultRowHeight="15" x14ac:dyDescent="0.25"/>
  <cols>
    <col min="1" max="1" width="21.140625" customWidth="1"/>
    <col min="2" max="2" width="69.42578125" customWidth="1"/>
    <col min="3" max="3" width="12.5703125" customWidth="1"/>
    <col min="4" max="4" width="35.140625" customWidth="1"/>
    <col min="5" max="5" width="24.85546875" customWidth="1"/>
    <col min="6" max="6" width="48.42578125" customWidth="1"/>
    <col min="7" max="7" width="17.85546875" customWidth="1"/>
    <col min="8" max="8" width="18.5703125" customWidth="1"/>
    <col min="9" max="9" width="16.5703125" customWidth="1"/>
    <col min="10" max="10" width="11.42578125" customWidth="1"/>
    <col min="11" max="11" width="11.28515625" customWidth="1"/>
    <col min="14" max="14" width="10.85546875" customWidth="1"/>
  </cols>
  <sheetData>
    <row r="1" spans="1:17" ht="47.1" customHeight="1" x14ac:dyDescent="0.25">
      <c r="A1" s="15" t="s">
        <v>115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x14ac:dyDescent="0.25">
      <c r="A2" s="2"/>
      <c r="B2" s="2"/>
      <c r="C2" s="2"/>
      <c r="D2" s="2"/>
      <c r="E2" s="2"/>
      <c r="F2" s="2"/>
      <c r="G2" s="16" t="s">
        <v>0</v>
      </c>
      <c r="H2" s="17"/>
      <c r="I2" s="18"/>
      <c r="J2" s="16" t="s">
        <v>1</v>
      </c>
      <c r="K2" s="17"/>
      <c r="L2" s="17"/>
      <c r="M2" s="18"/>
      <c r="N2" s="19" t="s">
        <v>2</v>
      </c>
      <c r="O2" s="20"/>
      <c r="P2" s="21" t="s">
        <v>3</v>
      </c>
      <c r="Q2" s="22"/>
    </row>
    <row r="3" spans="1:17" ht="23.25" x14ac:dyDescent="0.25">
      <c r="A3" s="3" t="s">
        <v>4</v>
      </c>
      <c r="B3" s="3" t="s">
        <v>5</v>
      </c>
      <c r="C3" s="3" t="s">
        <v>20</v>
      </c>
      <c r="D3" s="3" t="s">
        <v>6</v>
      </c>
      <c r="E3" s="3" t="s">
        <v>18</v>
      </c>
      <c r="F3" s="3" t="s">
        <v>19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8</v>
      </c>
      <c r="L3" s="4" t="s">
        <v>11</v>
      </c>
      <c r="M3" s="4" t="s">
        <v>12</v>
      </c>
      <c r="N3" s="1" t="s">
        <v>13</v>
      </c>
      <c r="O3" s="1" t="s">
        <v>14</v>
      </c>
      <c r="P3" s="9" t="s">
        <v>15</v>
      </c>
      <c r="Q3" s="9" t="s">
        <v>16</v>
      </c>
    </row>
    <row r="4" spans="1:17" x14ac:dyDescent="0.25">
      <c r="A4" s="12" t="s">
        <v>21</v>
      </c>
      <c r="B4" s="12" t="s">
        <v>22</v>
      </c>
      <c r="C4" s="12" t="s">
        <v>23</v>
      </c>
      <c r="D4" s="12" t="s">
        <v>24</v>
      </c>
      <c r="E4" s="12" t="s">
        <v>26</v>
      </c>
      <c r="F4" s="12" t="s">
        <v>25</v>
      </c>
      <c r="G4" s="10">
        <v>0</v>
      </c>
      <c r="H4" s="10">
        <v>320000</v>
      </c>
      <c r="I4" s="10">
        <v>0</v>
      </c>
      <c r="J4" s="5"/>
      <c r="K4" s="5"/>
      <c r="L4" s="5"/>
      <c r="M4" s="8" t="s">
        <v>17</v>
      </c>
      <c r="N4" s="7">
        <f t="shared" ref="N4:N35" si="0">IF(G4&gt;0,I4/G4,0)</f>
        <v>0</v>
      </c>
      <c r="O4" s="7">
        <f t="shared" ref="O4:O35" si="1">IF(H4&gt;0,I4/H4,0)</f>
        <v>0</v>
      </c>
      <c r="P4" s="6">
        <f t="shared" ref="P4:P35" si="2">IF(J4=0,0,L4/J4)</f>
        <v>0</v>
      </c>
      <c r="Q4" s="6">
        <f t="shared" ref="Q4:Q35" si="3">IF(L4=0,0,L4/K4)</f>
        <v>0</v>
      </c>
    </row>
    <row r="5" spans="1:17" x14ac:dyDescent="0.25">
      <c r="A5" s="12" t="s">
        <v>27</v>
      </c>
      <c r="B5" s="12" t="s">
        <v>28</v>
      </c>
      <c r="C5" s="12" t="s">
        <v>23</v>
      </c>
      <c r="D5" s="12" t="s">
        <v>24</v>
      </c>
      <c r="E5" s="12" t="s">
        <v>26</v>
      </c>
      <c r="F5" s="12" t="s">
        <v>25</v>
      </c>
      <c r="G5" s="10">
        <v>0</v>
      </c>
      <c r="H5" s="10">
        <v>119700</v>
      </c>
      <c r="I5" s="10">
        <v>119700</v>
      </c>
      <c r="J5" s="5"/>
      <c r="K5" s="5"/>
      <c r="L5" s="5"/>
      <c r="M5" s="8" t="s">
        <v>17</v>
      </c>
      <c r="N5" s="7">
        <f t="shared" si="0"/>
        <v>0</v>
      </c>
      <c r="O5" s="7">
        <f t="shared" si="1"/>
        <v>1</v>
      </c>
      <c r="P5" s="6">
        <f t="shared" si="2"/>
        <v>0</v>
      </c>
      <c r="Q5" s="6">
        <f t="shared" si="3"/>
        <v>0</v>
      </c>
    </row>
    <row r="6" spans="1:17" x14ac:dyDescent="0.25">
      <c r="A6" s="12" t="s">
        <v>29</v>
      </c>
      <c r="B6" s="12" t="s">
        <v>30</v>
      </c>
      <c r="C6" s="12" t="s">
        <v>23</v>
      </c>
      <c r="D6" s="12" t="s">
        <v>24</v>
      </c>
      <c r="E6" s="12" t="s">
        <v>32</v>
      </c>
      <c r="F6" s="12" t="s">
        <v>31</v>
      </c>
      <c r="G6" s="10">
        <v>0</v>
      </c>
      <c r="H6" s="10">
        <v>76800</v>
      </c>
      <c r="I6" s="10">
        <v>0</v>
      </c>
      <c r="J6" s="5"/>
      <c r="K6" s="5"/>
      <c r="L6" s="5"/>
      <c r="M6" s="8" t="s">
        <v>17</v>
      </c>
      <c r="N6" s="7">
        <f t="shared" si="0"/>
        <v>0</v>
      </c>
      <c r="O6" s="7">
        <f t="shared" si="1"/>
        <v>0</v>
      </c>
      <c r="P6" s="6">
        <f t="shared" si="2"/>
        <v>0</v>
      </c>
      <c r="Q6" s="6">
        <f t="shared" si="3"/>
        <v>0</v>
      </c>
    </row>
    <row r="7" spans="1:17" x14ac:dyDescent="0.25">
      <c r="A7" s="12" t="s">
        <v>33</v>
      </c>
      <c r="B7" s="12" t="s">
        <v>34</v>
      </c>
      <c r="C7" s="12" t="s">
        <v>23</v>
      </c>
      <c r="D7" s="12" t="s">
        <v>24</v>
      </c>
      <c r="E7" s="12" t="s">
        <v>36</v>
      </c>
      <c r="F7" s="12" t="s">
        <v>35</v>
      </c>
      <c r="G7" s="10">
        <v>0</v>
      </c>
      <c r="H7" s="10">
        <v>1000000</v>
      </c>
      <c r="I7" s="10">
        <v>0</v>
      </c>
      <c r="J7" s="5"/>
      <c r="K7" s="5"/>
      <c r="L7" s="5"/>
      <c r="M7" s="8" t="s">
        <v>17</v>
      </c>
      <c r="N7" s="7">
        <f t="shared" si="0"/>
        <v>0</v>
      </c>
      <c r="O7" s="7">
        <f t="shared" si="1"/>
        <v>0</v>
      </c>
      <c r="P7" s="6">
        <f t="shared" si="2"/>
        <v>0</v>
      </c>
      <c r="Q7" s="6">
        <f t="shared" si="3"/>
        <v>0</v>
      </c>
    </row>
    <row r="8" spans="1:17" ht="22.5" x14ac:dyDescent="0.25">
      <c r="A8" s="12" t="s">
        <v>37</v>
      </c>
      <c r="B8" s="12" t="s">
        <v>38</v>
      </c>
      <c r="C8" s="12" t="s">
        <v>23</v>
      </c>
      <c r="D8" s="12" t="s">
        <v>24</v>
      </c>
      <c r="E8" s="12" t="s">
        <v>26</v>
      </c>
      <c r="F8" s="12" t="s">
        <v>25</v>
      </c>
      <c r="G8" s="10">
        <v>0</v>
      </c>
      <c r="H8" s="10">
        <v>45500</v>
      </c>
      <c r="I8" s="10">
        <v>0</v>
      </c>
      <c r="J8" s="5"/>
      <c r="K8" s="5"/>
      <c r="L8" s="5"/>
      <c r="M8" s="8" t="s">
        <v>17</v>
      </c>
      <c r="N8" s="7">
        <f t="shared" si="0"/>
        <v>0</v>
      </c>
      <c r="O8" s="7">
        <f t="shared" si="1"/>
        <v>0</v>
      </c>
      <c r="P8" s="6">
        <f t="shared" si="2"/>
        <v>0</v>
      </c>
      <c r="Q8" s="6">
        <f t="shared" si="3"/>
        <v>0</v>
      </c>
    </row>
    <row r="9" spans="1:17" x14ac:dyDescent="0.25">
      <c r="A9" s="12" t="s">
        <v>39</v>
      </c>
      <c r="B9" s="12" t="s">
        <v>40</v>
      </c>
      <c r="C9" s="12" t="s">
        <v>23</v>
      </c>
      <c r="D9" s="12" t="s">
        <v>24</v>
      </c>
      <c r="E9" s="12" t="s">
        <v>42</v>
      </c>
      <c r="F9" s="12" t="s">
        <v>41</v>
      </c>
      <c r="G9" s="10">
        <v>0</v>
      </c>
      <c r="H9" s="10">
        <v>550000</v>
      </c>
      <c r="I9" s="10">
        <v>0</v>
      </c>
      <c r="J9" s="5"/>
      <c r="K9" s="5"/>
      <c r="L9" s="5"/>
      <c r="M9" s="8" t="s">
        <v>17</v>
      </c>
      <c r="N9" s="7">
        <f t="shared" si="0"/>
        <v>0</v>
      </c>
      <c r="O9" s="7">
        <f t="shared" si="1"/>
        <v>0</v>
      </c>
      <c r="P9" s="6">
        <f t="shared" si="2"/>
        <v>0</v>
      </c>
      <c r="Q9" s="6">
        <f t="shared" si="3"/>
        <v>0</v>
      </c>
    </row>
    <row r="10" spans="1:17" x14ac:dyDescent="0.25">
      <c r="A10" s="12" t="s">
        <v>43</v>
      </c>
      <c r="B10" s="12" t="s">
        <v>44</v>
      </c>
      <c r="C10" s="12" t="s">
        <v>23</v>
      </c>
      <c r="D10" s="12" t="s">
        <v>24</v>
      </c>
      <c r="E10" s="12" t="s">
        <v>42</v>
      </c>
      <c r="F10" s="12" t="s">
        <v>41</v>
      </c>
      <c r="G10" s="10">
        <v>0</v>
      </c>
      <c r="H10" s="10">
        <v>722520</v>
      </c>
      <c r="I10" s="10">
        <v>0</v>
      </c>
      <c r="J10" s="5"/>
      <c r="K10" s="5"/>
      <c r="L10" s="5"/>
      <c r="M10" s="8" t="s">
        <v>17</v>
      </c>
      <c r="N10" s="7">
        <f t="shared" si="0"/>
        <v>0</v>
      </c>
      <c r="O10" s="7">
        <f t="shared" si="1"/>
        <v>0</v>
      </c>
      <c r="P10" s="6">
        <f t="shared" si="2"/>
        <v>0</v>
      </c>
      <c r="Q10" s="6">
        <f t="shared" si="3"/>
        <v>0</v>
      </c>
    </row>
    <row r="11" spans="1:17" ht="22.5" x14ac:dyDescent="0.25">
      <c r="A11" s="12" t="s">
        <v>45</v>
      </c>
      <c r="B11" s="12" t="s">
        <v>46</v>
      </c>
      <c r="C11" s="12" t="s">
        <v>23</v>
      </c>
      <c r="D11" s="12" t="s">
        <v>24</v>
      </c>
      <c r="E11" s="12" t="s">
        <v>26</v>
      </c>
      <c r="F11" s="12" t="s">
        <v>25</v>
      </c>
      <c r="G11" s="10">
        <v>20000</v>
      </c>
      <c r="H11" s="10">
        <v>222195</v>
      </c>
      <c r="I11" s="10">
        <v>0</v>
      </c>
      <c r="J11" s="5"/>
      <c r="K11" s="5"/>
      <c r="L11" s="5"/>
      <c r="M11" s="8" t="s">
        <v>17</v>
      </c>
      <c r="N11" s="7">
        <f t="shared" si="0"/>
        <v>0</v>
      </c>
      <c r="O11" s="7">
        <f t="shared" si="1"/>
        <v>0</v>
      </c>
      <c r="P11" s="6">
        <f t="shared" si="2"/>
        <v>0</v>
      </c>
      <c r="Q11" s="6">
        <f t="shared" si="3"/>
        <v>0</v>
      </c>
    </row>
    <row r="12" spans="1:17" ht="22.5" x14ac:dyDescent="0.25">
      <c r="A12" s="12" t="s">
        <v>47</v>
      </c>
      <c r="B12" s="12" t="s">
        <v>48</v>
      </c>
      <c r="C12" s="12" t="s">
        <v>23</v>
      </c>
      <c r="D12" s="12" t="s">
        <v>24</v>
      </c>
      <c r="E12" s="12" t="s">
        <v>50</v>
      </c>
      <c r="F12" s="12" t="s">
        <v>49</v>
      </c>
      <c r="G12" s="10">
        <v>0</v>
      </c>
      <c r="H12" s="10">
        <v>115200</v>
      </c>
      <c r="I12" s="10">
        <v>0</v>
      </c>
      <c r="J12" s="5"/>
      <c r="K12" s="5"/>
      <c r="L12" s="5"/>
      <c r="M12" s="8" t="s">
        <v>17</v>
      </c>
      <c r="N12" s="7">
        <f t="shared" si="0"/>
        <v>0</v>
      </c>
      <c r="O12" s="7">
        <f t="shared" si="1"/>
        <v>0</v>
      </c>
      <c r="P12" s="6">
        <f t="shared" si="2"/>
        <v>0</v>
      </c>
      <c r="Q12" s="6">
        <f t="shared" si="3"/>
        <v>0</v>
      </c>
    </row>
    <row r="13" spans="1:17" x14ac:dyDescent="0.25">
      <c r="A13" s="12" t="s">
        <v>51</v>
      </c>
      <c r="B13" s="12" t="s">
        <v>52</v>
      </c>
      <c r="C13" s="12" t="s">
        <v>53</v>
      </c>
      <c r="D13" s="12" t="s">
        <v>24</v>
      </c>
      <c r="E13" s="12" t="s">
        <v>55</v>
      </c>
      <c r="F13" s="12" t="s">
        <v>54</v>
      </c>
      <c r="G13" s="10">
        <v>0</v>
      </c>
      <c r="H13" s="10">
        <v>27350.1</v>
      </c>
      <c r="I13" s="10">
        <v>0</v>
      </c>
      <c r="J13" s="5"/>
      <c r="K13" s="5"/>
      <c r="L13" s="5"/>
      <c r="M13" s="8" t="s">
        <v>17</v>
      </c>
      <c r="N13" s="7">
        <f t="shared" si="0"/>
        <v>0</v>
      </c>
      <c r="O13" s="7">
        <f t="shared" si="1"/>
        <v>0</v>
      </c>
      <c r="P13" s="6">
        <f t="shared" si="2"/>
        <v>0</v>
      </c>
      <c r="Q13" s="6">
        <f t="shared" si="3"/>
        <v>0</v>
      </c>
    </row>
    <row r="14" spans="1:17" x14ac:dyDescent="0.25">
      <c r="A14" s="12" t="s">
        <v>29</v>
      </c>
      <c r="B14" s="12" t="s">
        <v>30</v>
      </c>
      <c r="C14" s="12" t="s">
        <v>53</v>
      </c>
      <c r="D14" s="12" t="s">
        <v>24</v>
      </c>
      <c r="E14" s="12" t="s">
        <v>32</v>
      </c>
      <c r="F14" s="12" t="s">
        <v>31</v>
      </c>
      <c r="G14" s="10">
        <v>0</v>
      </c>
      <c r="H14" s="10">
        <v>57350.1</v>
      </c>
      <c r="I14" s="10">
        <v>0</v>
      </c>
      <c r="J14" s="5"/>
      <c r="K14" s="5"/>
      <c r="L14" s="5"/>
      <c r="M14" s="8" t="s">
        <v>17</v>
      </c>
      <c r="N14" s="7">
        <f t="shared" si="0"/>
        <v>0</v>
      </c>
      <c r="O14" s="7">
        <f t="shared" si="1"/>
        <v>0</v>
      </c>
      <c r="P14" s="6">
        <f t="shared" si="2"/>
        <v>0</v>
      </c>
      <c r="Q14" s="6">
        <f t="shared" si="3"/>
        <v>0</v>
      </c>
    </row>
    <row r="15" spans="1:17" x14ac:dyDescent="0.25">
      <c r="A15" s="12" t="s">
        <v>33</v>
      </c>
      <c r="B15" s="12" t="s">
        <v>34</v>
      </c>
      <c r="C15" s="12" t="s">
        <v>53</v>
      </c>
      <c r="D15" s="12" t="s">
        <v>24</v>
      </c>
      <c r="E15" s="12" t="s">
        <v>36</v>
      </c>
      <c r="F15" s="12" t="s">
        <v>35</v>
      </c>
      <c r="G15" s="10">
        <v>0</v>
      </c>
      <c r="H15" s="10">
        <v>27615.09</v>
      </c>
      <c r="I15" s="10">
        <v>0</v>
      </c>
      <c r="J15" s="5"/>
      <c r="K15" s="5"/>
      <c r="L15" s="5"/>
      <c r="M15" s="8" t="s">
        <v>17</v>
      </c>
      <c r="N15" s="7">
        <f t="shared" si="0"/>
        <v>0</v>
      </c>
      <c r="O15" s="7">
        <f t="shared" si="1"/>
        <v>0</v>
      </c>
      <c r="P15" s="6">
        <f t="shared" si="2"/>
        <v>0</v>
      </c>
      <c r="Q15" s="6">
        <f t="shared" si="3"/>
        <v>0</v>
      </c>
    </row>
    <row r="16" spans="1:17" x14ac:dyDescent="0.25">
      <c r="A16" s="12" t="s">
        <v>56</v>
      </c>
      <c r="B16" s="12" t="s">
        <v>57</v>
      </c>
      <c r="C16" s="12" t="s">
        <v>53</v>
      </c>
      <c r="D16" s="12" t="s">
        <v>24</v>
      </c>
      <c r="E16" s="12" t="s">
        <v>59</v>
      </c>
      <c r="F16" s="12" t="s">
        <v>58</v>
      </c>
      <c r="G16" s="10">
        <v>0</v>
      </c>
      <c r="H16" s="10">
        <v>9999.9599999999991</v>
      </c>
      <c r="I16" s="10">
        <v>0</v>
      </c>
      <c r="J16" s="5"/>
      <c r="K16" s="5"/>
      <c r="L16" s="5"/>
      <c r="M16" s="8" t="s">
        <v>17</v>
      </c>
      <c r="N16" s="7">
        <f t="shared" si="0"/>
        <v>0</v>
      </c>
      <c r="O16" s="7">
        <f t="shared" si="1"/>
        <v>0</v>
      </c>
      <c r="P16" s="6">
        <f t="shared" si="2"/>
        <v>0</v>
      </c>
      <c r="Q16" s="6">
        <f t="shared" si="3"/>
        <v>0</v>
      </c>
    </row>
    <row r="17" spans="1:17" x14ac:dyDescent="0.25">
      <c r="A17" s="12" t="s">
        <v>39</v>
      </c>
      <c r="B17" s="12" t="s">
        <v>40</v>
      </c>
      <c r="C17" s="12" t="s">
        <v>53</v>
      </c>
      <c r="D17" s="12" t="s">
        <v>24</v>
      </c>
      <c r="E17" s="12" t="s">
        <v>42</v>
      </c>
      <c r="F17" s="12" t="s">
        <v>41</v>
      </c>
      <c r="G17" s="10">
        <v>240000</v>
      </c>
      <c r="H17" s="10">
        <v>88000</v>
      </c>
      <c r="I17" s="10">
        <v>0</v>
      </c>
      <c r="J17" s="5"/>
      <c r="K17" s="5"/>
      <c r="L17" s="5"/>
      <c r="M17" s="8" t="s">
        <v>17</v>
      </c>
      <c r="N17" s="7">
        <f t="shared" si="0"/>
        <v>0</v>
      </c>
      <c r="O17" s="7">
        <f t="shared" si="1"/>
        <v>0</v>
      </c>
      <c r="P17" s="6">
        <f t="shared" si="2"/>
        <v>0</v>
      </c>
      <c r="Q17" s="6">
        <f t="shared" si="3"/>
        <v>0</v>
      </c>
    </row>
    <row r="18" spans="1:17" ht="22.5" x14ac:dyDescent="0.25">
      <c r="A18" s="12" t="s">
        <v>47</v>
      </c>
      <c r="B18" s="12" t="s">
        <v>48</v>
      </c>
      <c r="C18" s="12" t="s">
        <v>53</v>
      </c>
      <c r="D18" s="12" t="s">
        <v>24</v>
      </c>
      <c r="E18" s="12" t="s">
        <v>50</v>
      </c>
      <c r="F18" s="12" t="s">
        <v>49</v>
      </c>
      <c r="G18" s="10">
        <v>0</v>
      </c>
      <c r="H18" s="10">
        <v>7100</v>
      </c>
      <c r="I18" s="10">
        <v>0</v>
      </c>
      <c r="J18" s="5"/>
      <c r="K18" s="5"/>
      <c r="L18" s="5"/>
      <c r="M18" s="8" t="s">
        <v>17</v>
      </c>
      <c r="N18" s="7">
        <f t="shared" si="0"/>
        <v>0</v>
      </c>
      <c r="O18" s="7">
        <f t="shared" si="1"/>
        <v>0</v>
      </c>
      <c r="P18" s="6">
        <f t="shared" si="2"/>
        <v>0</v>
      </c>
      <c r="Q18" s="6">
        <f t="shared" si="3"/>
        <v>0</v>
      </c>
    </row>
    <row r="19" spans="1:17" x14ac:dyDescent="0.25">
      <c r="A19" s="12" t="s">
        <v>60</v>
      </c>
      <c r="B19" s="12" t="s">
        <v>61</v>
      </c>
      <c r="C19" s="12" t="s">
        <v>53</v>
      </c>
      <c r="D19" s="12" t="s">
        <v>24</v>
      </c>
      <c r="E19" s="12" t="s">
        <v>50</v>
      </c>
      <c r="F19" s="12" t="s">
        <v>49</v>
      </c>
      <c r="G19" s="10">
        <v>0</v>
      </c>
      <c r="H19" s="10">
        <v>19883.400000000001</v>
      </c>
      <c r="I19" s="10">
        <v>19883.400000000001</v>
      </c>
      <c r="J19" s="5"/>
      <c r="K19" s="5"/>
      <c r="L19" s="5"/>
      <c r="M19" s="8" t="s">
        <v>17</v>
      </c>
      <c r="N19" s="7">
        <f t="shared" si="0"/>
        <v>0</v>
      </c>
      <c r="O19" s="7">
        <f t="shared" si="1"/>
        <v>1</v>
      </c>
      <c r="P19" s="6">
        <f t="shared" si="2"/>
        <v>0</v>
      </c>
      <c r="Q19" s="6">
        <f t="shared" si="3"/>
        <v>0</v>
      </c>
    </row>
    <row r="20" spans="1:17" x14ac:dyDescent="0.25">
      <c r="A20" s="12" t="s">
        <v>21</v>
      </c>
      <c r="B20" s="12" t="s">
        <v>22</v>
      </c>
      <c r="C20" s="12" t="s">
        <v>62</v>
      </c>
      <c r="D20" s="12" t="s">
        <v>24</v>
      </c>
      <c r="E20" s="12" t="s">
        <v>26</v>
      </c>
      <c r="F20" s="12" t="s">
        <v>25</v>
      </c>
      <c r="G20" s="10">
        <v>0</v>
      </c>
      <c r="H20" s="10">
        <v>2120000</v>
      </c>
      <c r="I20" s="10">
        <v>0</v>
      </c>
      <c r="J20" s="5"/>
      <c r="K20" s="5"/>
      <c r="L20" s="5"/>
      <c r="M20" s="8" t="s">
        <v>17</v>
      </c>
      <c r="N20" s="7">
        <f t="shared" si="0"/>
        <v>0</v>
      </c>
      <c r="O20" s="7">
        <f t="shared" si="1"/>
        <v>0</v>
      </c>
      <c r="P20" s="6">
        <f t="shared" si="2"/>
        <v>0</v>
      </c>
      <c r="Q20" s="6">
        <f t="shared" si="3"/>
        <v>0</v>
      </c>
    </row>
    <row r="21" spans="1:17" x14ac:dyDescent="0.25">
      <c r="A21" s="12" t="s">
        <v>27</v>
      </c>
      <c r="B21" s="12" t="s">
        <v>28</v>
      </c>
      <c r="C21" s="12" t="s">
        <v>62</v>
      </c>
      <c r="D21" s="12" t="s">
        <v>24</v>
      </c>
      <c r="E21" s="12" t="s">
        <v>26</v>
      </c>
      <c r="F21" s="12" t="s">
        <v>25</v>
      </c>
      <c r="G21" s="10">
        <v>0</v>
      </c>
      <c r="H21" s="10">
        <v>767928.96</v>
      </c>
      <c r="I21" s="10">
        <v>767928.96</v>
      </c>
      <c r="J21" s="5"/>
      <c r="K21" s="5"/>
      <c r="L21" s="5"/>
      <c r="M21" s="8" t="s">
        <v>17</v>
      </c>
      <c r="N21" s="7">
        <f t="shared" si="0"/>
        <v>0</v>
      </c>
      <c r="O21" s="7">
        <f t="shared" si="1"/>
        <v>1</v>
      </c>
      <c r="P21" s="6">
        <f t="shared" si="2"/>
        <v>0</v>
      </c>
      <c r="Q21" s="6">
        <f t="shared" si="3"/>
        <v>0</v>
      </c>
    </row>
    <row r="22" spans="1:17" x14ac:dyDescent="0.25">
      <c r="A22" s="12" t="s">
        <v>51</v>
      </c>
      <c r="B22" s="12" t="s">
        <v>52</v>
      </c>
      <c r="C22" s="12" t="s">
        <v>62</v>
      </c>
      <c r="D22" s="12" t="s">
        <v>24</v>
      </c>
      <c r="E22" s="12" t="s">
        <v>55</v>
      </c>
      <c r="F22" s="12" t="s">
        <v>54</v>
      </c>
      <c r="G22" s="10">
        <v>0</v>
      </c>
      <c r="H22" s="10">
        <v>36000</v>
      </c>
      <c r="I22" s="10">
        <v>0</v>
      </c>
      <c r="J22" s="5"/>
      <c r="K22" s="5"/>
      <c r="L22" s="5"/>
      <c r="M22" s="8" t="s">
        <v>17</v>
      </c>
      <c r="N22" s="7">
        <f t="shared" si="0"/>
        <v>0</v>
      </c>
      <c r="O22" s="7">
        <f t="shared" si="1"/>
        <v>0</v>
      </c>
      <c r="P22" s="6">
        <f t="shared" si="2"/>
        <v>0</v>
      </c>
      <c r="Q22" s="6">
        <f t="shared" si="3"/>
        <v>0</v>
      </c>
    </row>
    <row r="23" spans="1:17" x14ac:dyDescent="0.25">
      <c r="A23" s="12" t="s">
        <v>63</v>
      </c>
      <c r="B23" s="12" t="s">
        <v>64</v>
      </c>
      <c r="C23" s="12" t="s">
        <v>62</v>
      </c>
      <c r="D23" s="12" t="s">
        <v>24</v>
      </c>
      <c r="E23" s="12" t="s">
        <v>55</v>
      </c>
      <c r="F23" s="12" t="s">
        <v>54</v>
      </c>
      <c r="G23" s="10">
        <v>0</v>
      </c>
      <c r="H23" s="10">
        <v>137170</v>
      </c>
      <c r="I23" s="10">
        <v>0</v>
      </c>
      <c r="J23" s="5"/>
      <c r="K23" s="5"/>
      <c r="L23" s="5"/>
      <c r="M23" s="8" t="s">
        <v>17</v>
      </c>
      <c r="N23" s="7">
        <f t="shared" si="0"/>
        <v>0</v>
      </c>
      <c r="O23" s="7">
        <f t="shared" si="1"/>
        <v>0</v>
      </c>
      <c r="P23" s="6">
        <f t="shared" si="2"/>
        <v>0</v>
      </c>
      <c r="Q23" s="6">
        <f t="shared" si="3"/>
        <v>0</v>
      </c>
    </row>
    <row r="24" spans="1:17" x14ac:dyDescent="0.25">
      <c r="A24" s="12" t="s">
        <v>29</v>
      </c>
      <c r="B24" s="12" t="s">
        <v>30</v>
      </c>
      <c r="C24" s="12" t="s">
        <v>62</v>
      </c>
      <c r="D24" s="12" t="s">
        <v>24</v>
      </c>
      <c r="E24" s="12" t="s">
        <v>32</v>
      </c>
      <c r="F24" s="12" t="s">
        <v>31</v>
      </c>
      <c r="G24" s="10">
        <v>0</v>
      </c>
      <c r="H24" s="10">
        <v>3080</v>
      </c>
      <c r="I24" s="10">
        <v>0</v>
      </c>
      <c r="J24" s="5"/>
      <c r="K24" s="5"/>
      <c r="L24" s="5"/>
      <c r="M24" s="8" t="s">
        <v>17</v>
      </c>
      <c r="N24" s="7">
        <f t="shared" si="0"/>
        <v>0</v>
      </c>
      <c r="O24" s="7">
        <f t="shared" si="1"/>
        <v>0</v>
      </c>
      <c r="P24" s="6">
        <f t="shared" si="2"/>
        <v>0</v>
      </c>
      <c r="Q24" s="6">
        <f t="shared" si="3"/>
        <v>0</v>
      </c>
    </row>
    <row r="25" spans="1:17" x14ac:dyDescent="0.25">
      <c r="A25" s="12" t="s">
        <v>65</v>
      </c>
      <c r="B25" s="12" t="s">
        <v>66</v>
      </c>
      <c r="C25" s="12" t="s">
        <v>62</v>
      </c>
      <c r="D25" s="12" t="s">
        <v>24</v>
      </c>
      <c r="E25" s="12" t="s">
        <v>32</v>
      </c>
      <c r="F25" s="12" t="s">
        <v>31</v>
      </c>
      <c r="G25" s="10">
        <v>0</v>
      </c>
      <c r="H25" s="10">
        <v>41354</v>
      </c>
      <c r="I25" s="10">
        <v>0</v>
      </c>
      <c r="J25" s="5"/>
      <c r="K25" s="5"/>
      <c r="L25" s="5"/>
      <c r="M25" s="8" t="s">
        <v>17</v>
      </c>
      <c r="N25" s="7">
        <f t="shared" si="0"/>
        <v>0</v>
      </c>
      <c r="O25" s="7">
        <f t="shared" si="1"/>
        <v>0</v>
      </c>
      <c r="P25" s="6">
        <f t="shared" si="2"/>
        <v>0</v>
      </c>
      <c r="Q25" s="6">
        <f t="shared" si="3"/>
        <v>0</v>
      </c>
    </row>
    <row r="26" spans="1:17" x14ac:dyDescent="0.25">
      <c r="A26" s="12" t="s">
        <v>33</v>
      </c>
      <c r="B26" s="12" t="s">
        <v>34</v>
      </c>
      <c r="C26" s="12" t="s">
        <v>62</v>
      </c>
      <c r="D26" s="12" t="s">
        <v>24</v>
      </c>
      <c r="E26" s="12" t="s">
        <v>36</v>
      </c>
      <c r="F26" s="12" t="s">
        <v>35</v>
      </c>
      <c r="G26" s="10">
        <v>0</v>
      </c>
      <c r="H26" s="10">
        <v>18000</v>
      </c>
      <c r="I26" s="10">
        <v>0</v>
      </c>
      <c r="J26" s="5"/>
      <c r="K26" s="5"/>
      <c r="L26" s="5"/>
      <c r="M26" s="8" t="s">
        <v>17</v>
      </c>
      <c r="N26" s="7">
        <f t="shared" si="0"/>
        <v>0</v>
      </c>
      <c r="O26" s="7">
        <f t="shared" si="1"/>
        <v>0</v>
      </c>
      <c r="P26" s="6">
        <f t="shared" si="2"/>
        <v>0</v>
      </c>
      <c r="Q26" s="6">
        <f t="shared" si="3"/>
        <v>0</v>
      </c>
    </row>
    <row r="27" spans="1:17" x14ac:dyDescent="0.25">
      <c r="A27" s="12" t="s">
        <v>67</v>
      </c>
      <c r="B27" s="12" t="s">
        <v>68</v>
      </c>
      <c r="C27" s="12" t="s">
        <v>62</v>
      </c>
      <c r="D27" s="12" t="s">
        <v>24</v>
      </c>
      <c r="E27" s="12" t="s">
        <v>70</v>
      </c>
      <c r="F27" s="12" t="s">
        <v>69</v>
      </c>
      <c r="G27" s="10">
        <v>0</v>
      </c>
      <c r="H27" s="10">
        <v>17550</v>
      </c>
      <c r="I27" s="10">
        <v>0</v>
      </c>
      <c r="J27" s="5"/>
      <c r="K27" s="5"/>
      <c r="L27" s="5"/>
      <c r="M27" s="8" t="s">
        <v>17</v>
      </c>
      <c r="N27" s="7">
        <f t="shared" si="0"/>
        <v>0</v>
      </c>
      <c r="O27" s="7">
        <f t="shared" si="1"/>
        <v>0</v>
      </c>
      <c r="P27" s="6">
        <f t="shared" si="2"/>
        <v>0</v>
      </c>
      <c r="Q27" s="6">
        <f t="shared" si="3"/>
        <v>0</v>
      </c>
    </row>
    <row r="28" spans="1:17" x14ac:dyDescent="0.25">
      <c r="A28" s="12" t="s">
        <v>71</v>
      </c>
      <c r="B28" s="12" t="s">
        <v>72</v>
      </c>
      <c r="C28" s="12" t="s">
        <v>62</v>
      </c>
      <c r="D28" s="12" t="s">
        <v>24</v>
      </c>
      <c r="E28" s="12" t="s">
        <v>70</v>
      </c>
      <c r="F28" s="12" t="s">
        <v>69</v>
      </c>
      <c r="G28" s="10">
        <v>0</v>
      </c>
      <c r="H28" s="10">
        <v>16238.84</v>
      </c>
      <c r="I28" s="10">
        <v>16238.84</v>
      </c>
      <c r="J28" s="5"/>
      <c r="K28" s="5"/>
      <c r="L28" s="5"/>
      <c r="M28" s="8" t="s">
        <v>17</v>
      </c>
      <c r="N28" s="7">
        <f t="shared" si="0"/>
        <v>0</v>
      </c>
      <c r="O28" s="7">
        <f t="shared" si="1"/>
        <v>1</v>
      </c>
      <c r="P28" s="6">
        <f t="shared" si="2"/>
        <v>0</v>
      </c>
      <c r="Q28" s="6">
        <f t="shared" si="3"/>
        <v>0</v>
      </c>
    </row>
    <row r="29" spans="1:17" x14ac:dyDescent="0.25">
      <c r="A29" s="12" t="s">
        <v>56</v>
      </c>
      <c r="B29" s="12" t="s">
        <v>57</v>
      </c>
      <c r="C29" s="12" t="s">
        <v>62</v>
      </c>
      <c r="D29" s="12" t="s">
        <v>24</v>
      </c>
      <c r="E29" s="12" t="s">
        <v>59</v>
      </c>
      <c r="F29" s="12" t="s">
        <v>58</v>
      </c>
      <c r="G29" s="10">
        <v>0</v>
      </c>
      <c r="H29" s="10">
        <v>36000</v>
      </c>
      <c r="I29" s="10">
        <v>0</v>
      </c>
      <c r="J29" s="5"/>
      <c r="K29" s="5"/>
      <c r="L29" s="5"/>
      <c r="M29" s="8" t="s">
        <v>17</v>
      </c>
      <c r="N29" s="7">
        <f t="shared" si="0"/>
        <v>0</v>
      </c>
      <c r="O29" s="7">
        <f t="shared" si="1"/>
        <v>0</v>
      </c>
      <c r="P29" s="6">
        <f t="shared" si="2"/>
        <v>0</v>
      </c>
      <c r="Q29" s="6">
        <f t="shared" si="3"/>
        <v>0</v>
      </c>
    </row>
    <row r="30" spans="1:17" x14ac:dyDescent="0.25">
      <c r="A30" s="12" t="s">
        <v>73</v>
      </c>
      <c r="B30" s="12" t="s">
        <v>74</v>
      </c>
      <c r="C30" s="12" t="s">
        <v>62</v>
      </c>
      <c r="D30" s="12" t="s">
        <v>24</v>
      </c>
      <c r="E30" s="12" t="s">
        <v>59</v>
      </c>
      <c r="F30" s="12" t="s">
        <v>58</v>
      </c>
      <c r="G30" s="10">
        <v>0</v>
      </c>
      <c r="H30" s="10">
        <v>137170</v>
      </c>
      <c r="I30" s="10">
        <v>137170</v>
      </c>
      <c r="J30" s="5"/>
      <c r="K30" s="5"/>
      <c r="L30" s="5"/>
      <c r="M30" s="8" t="s">
        <v>17</v>
      </c>
      <c r="N30" s="7">
        <f t="shared" si="0"/>
        <v>0</v>
      </c>
      <c r="O30" s="7">
        <f t="shared" si="1"/>
        <v>1</v>
      </c>
      <c r="P30" s="6">
        <f t="shared" si="2"/>
        <v>0</v>
      </c>
      <c r="Q30" s="6">
        <f t="shared" si="3"/>
        <v>0</v>
      </c>
    </row>
    <row r="31" spans="1:17" x14ac:dyDescent="0.25">
      <c r="A31" s="12" t="s">
        <v>75</v>
      </c>
      <c r="B31" s="12" t="s">
        <v>76</v>
      </c>
      <c r="C31" s="12" t="s">
        <v>62</v>
      </c>
      <c r="D31" s="12" t="s">
        <v>24</v>
      </c>
      <c r="E31" s="12" t="s">
        <v>78</v>
      </c>
      <c r="F31" s="12" t="s">
        <v>77</v>
      </c>
      <c r="G31" s="10">
        <v>0</v>
      </c>
      <c r="H31" s="10">
        <v>62066</v>
      </c>
      <c r="I31" s="10">
        <v>0</v>
      </c>
      <c r="J31" s="5"/>
      <c r="K31" s="5"/>
      <c r="L31" s="5"/>
      <c r="M31" s="8" t="s">
        <v>17</v>
      </c>
      <c r="N31" s="7">
        <f t="shared" si="0"/>
        <v>0</v>
      </c>
      <c r="O31" s="7">
        <f t="shared" si="1"/>
        <v>0</v>
      </c>
      <c r="P31" s="6">
        <f t="shared" si="2"/>
        <v>0</v>
      </c>
      <c r="Q31" s="6">
        <f t="shared" si="3"/>
        <v>0</v>
      </c>
    </row>
    <row r="32" spans="1:17" ht="22.5" x14ac:dyDescent="0.25">
      <c r="A32" s="12" t="s">
        <v>79</v>
      </c>
      <c r="B32" s="12" t="s">
        <v>80</v>
      </c>
      <c r="C32" s="12" t="s">
        <v>62</v>
      </c>
      <c r="D32" s="12" t="s">
        <v>24</v>
      </c>
      <c r="E32" s="12" t="s">
        <v>82</v>
      </c>
      <c r="F32" s="12" t="s">
        <v>81</v>
      </c>
      <c r="G32" s="10">
        <v>0</v>
      </c>
      <c r="H32" s="10">
        <v>216000</v>
      </c>
      <c r="I32" s="10">
        <v>0</v>
      </c>
      <c r="J32" s="5"/>
      <c r="K32" s="5"/>
      <c r="L32" s="5"/>
      <c r="M32" s="8" t="s">
        <v>17</v>
      </c>
      <c r="N32" s="7">
        <f t="shared" si="0"/>
        <v>0</v>
      </c>
      <c r="O32" s="7">
        <f t="shared" si="1"/>
        <v>0</v>
      </c>
      <c r="P32" s="6">
        <f t="shared" si="2"/>
        <v>0</v>
      </c>
      <c r="Q32" s="6">
        <f t="shared" si="3"/>
        <v>0</v>
      </c>
    </row>
    <row r="33" spans="1:17" ht="22.5" x14ac:dyDescent="0.25">
      <c r="A33" s="12" t="s">
        <v>37</v>
      </c>
      <c r="B33" s="12" t="s">
        <v>38</v>
      </c>
      <c r="C33" s="12" t="s">
        <v>62</v>
      </c>
      <c r="D33" s="12" t="s">
        <v>24</v>
      </c>
      <c r="E33" s="12" t="s">
        <v>26</v>
      </c>
      <c r="F33" s="12" t="s">
        <v>25</v>
      </c>
      <c r="G33" s="10">
        <v>0</v>
      </c>
      <c r="H33" s="10">
        <v>45000</v>
      </c>
      <c r="I33" s="10">
        <v>0</v>
      </c>
      <c r="J33" s="5"/>
      <c r="K33" s="5"/>
      <c r="L33" s="5"/>
      <c r="M33" s="8" t="s">
        <v>17</v>
      </c>
      <c r="N33" s="7">
        <f t="shared" si="0"/>
        <v>0</v>
      </c>
      <c r="O33" s="7">
        <f t="shared" si="1"/>
        <v>0</v>
      </c>
      <c r="P33" s="6">
        <f t="shared" si="2"/>
        <v>0</v>
      </c>
      <c r="Q33" s="6">
        <f t="shared" si="3"/>
        <v>0</v>
      </c>
    </row>
    <row r="34" spans="1:17" x14ac:dyDescent="0.25">
      <c r="A34" s="12" t="s">
        <v>83</v>
      </c>
      <c r="B34" s="12" t="s">
        <v>84</v>
      </c>
      <c r="C34" s="12" t="s">
        <v>62</v>
      </c>
      <c r="D34" s="12" t="s">
        <v>24</v>
      </c>
      <c r="E34" s="12" t="s">
        <v>86</v>
      </c>
      <c r="F34" s="12" t="s">
        <v>85</v>
      </c>
      <c r="G34" s="10">
        <v>0</v>
      </c>
      <c r="H34" s="10">
        <v>522000</v>
      </c>
      <c r="I34" s="10">
        <v>0</v>
      </c>
      <c r="J34" s="5"/>
      <c r="K34" s="5"/>
      <c r="L34" s="5"/>
      <c r="M34" s="8" t="s">
        <v>17</v>
      </c>
      <c r="N34" s="7">
        <f t="shared" si="0"/>
        <v>0</v>
      </c>
      <c r="O34" s="7">
        <f t="shared" si="1"/>
        <v>0</v>
      </c>
      <c r="P34" s="6">
        <f t="shared" si="2"/>
        <v>0</v>
      </c>
      <c r="Q34" s="6">
        <f t="shared" si="3"/>
        <v>0</v>
      </c>
    </row>
    <row r="35" spans="1:17" x14ac:dyDescent="0.25">
      <c r="A35" s="12" t="s">
        <v>87</v>
      </c>
      <c r="B35" s="12" t="s">
        <v>88</v>
      </c>
      <c r="C35" s="12" t="s">
        <v>62</v>
      </c>
      <c r="D35" s="12" t="s">
        <v>24</v>
      </c>
      <c r="E35" s="12" t="s">
        <v>86</v>
      </c>
      <c r="F35" s="12" t="s">
        <v>85</v>
      </c>
      <c r="G35" s="10">
        <v>0</v>
      </c>
      <c r="H35" s="10">
        <v>1524043.9</v>
      </c>
      <c r="I35" s="10">
        <v>249453.9</v>
      </c>
      <c r="J35" s="5"/>
      <c r="K35" s="5"/>
      <c r="L35" s="5"/>
      <c r="M35" s="8" t="s">
        <v>17</v>
      </c>
      <c r="N35" s="7">
        <f t="shared" si="0"/>
        <v>0</v>
      </c>
      <c r="O35" s="7">
        <f t="shared" si="1"/>
        <v>0.16367894651853535</v>
      </c>
      <c r="P35" s="6">
        <f t="shared" si="2"/>
        <v>0</v>
      </c>
      <c r="Q35" s="6">
        <f t="shared" si="3"/>
        <v>0</v>
      </c>
    </row>
    <row r="36" spans="1:17" ht="22.5" x14ac:dyDescent="0.25">
      <c r="A36" s="12" t="s">
        <v>45</v>
      </c>
      <c r="B36" s="12" t="s">
        <v>46</v>
      </c>
      <c r="C36" s="12" t="s">
        <v>62</v>
      </c>
      <c r="D36" s="12" t="s">
        <v>24</v>
      </c>
      <c r="E36" s="12" t="s">
        <v>26</v>
      </c>
      <c r="F36" s="12" t="s">
        <v>25</v>
      </c>
      <c r="G36" s="10">
        <v>1050000</v>
      </c>
      <c r="H36" s="10">
        <v>575000</v>
      </c>
      <c r="I36" s="10">
        <v>0</v>
      </c>
      <c r="J36" s="5"/>
      <c r="K36" s="5"/>
      <c r="L36" s="5"/>
      <c r="M36" s="8" t="s">
        <v>17</v>
      </c>
      <c r="N36" s="7">
        <f t="shared" ref="N36:N67" si="4">IF(G36&gt;0,I36/G36,0)</f>
        <v>0</v>
      </c>
      <c r="O36" s="7">
        <f t="shared" ref="O36:O67" si="5">IF(H36&gt;0,I36/H36,0)</f>
        <v>0</v>
      </c>
      <c r="P36" s="6">
        <f t="shared" ref="P36:P67" si="6">IF(J36=0,0,L36/J36)</f>
        <v>0</v>
      </c>
      <c r="Q36" s="6">
        <f t="shared" ref="Q36:Q67" si="7">IF(L36=0,0,L36/K36)</f>
        <v>0</v>
      </c>
    </row>
    <row r="37" spans="1:17" x14ac:dyDescent="0.25">
      <c r="A37" s="12" t="s">
        <v>89</v>
      </c>
      <c r="B37" s="12" t="s">
        <v>90</v>
      </c>
      <c r="C37" s="12" t="s">
        <v>62</v>
      </c>
      <c r="D37" s="12" t="s">
        <v>24</v>
      </c>
      <c r="E37" s="12" t="s">
        <v>26</v>
      </c>
      <c r="F37" s="12" t="s">
        <v>25</v>
      </c>
      <c r="G37" s="10">
        <v>0</v>
      </c>
      <c r="H37" s="10">
        <v>150000</v>
      </c>
      <c r="I37" s="10">
        <v>74483.600000000006</v>
      </c>
      <c r="J37" s="5"/>
      <c r="K37" s="5"/>
      <c r="L37" s="5"/>
      <c r="M37" s="8" t="s">
        <v>17</v>
      </c>
      <c r="N37" s="7">
        <f t="shared" si="4"/>
        <v>0</v>
      </c>
      <c r="O37" s="7">
        <f t="shared" si="5"/>
        <v>0.49655733333333335</v>
      </c>
      <c r="P37" s="6">
        <f t="shared" si="6"/>
        <v>0</v>
      </c>
      <c r="Q37" s="6">
        <f t="shared" si="7"/>
        <v>0</v>
      </c>
    </row>
    <row r="38" spans="1:17" ht="22.5" x14ac:dyDescent="0.25">
      <c r="A38" s="12" t="s">
        <v>37</v>
      </c>
      <c r="B38" s="12" t="s">
        <v>38</v>
      </c>
      <c r="C38" s="12" t="s">
        <v>91</v>
      </c>
      <c r="D38" s="12" t="s">
        <v>24</v>
      </c>
      <c r="E38" s="12" t="s">
        <v>26</v>
      </c>
      <c r="F38" s="12" t="s">
        <v>25</v>
      </c>
      <c r="G38" s="10">
        <v>0</v>
      </c>
      <c r="H38" s="10">
        <v>25000</v>
      </c>
      <c r="I38" s="10">
        <v>0</v>
      </c>
      <c r="J38" s="5"/>
      <c r="K38" s="5"/>
      <c r="L38" s="5"/>
      <c r="M38" s="8" t="s">
        <v>17</v>
      </c>
      <c r="N38" s="7">
        <f t="shared" si="4"/>
        <v>0</v>
      </c>
      <c r="O38" s="7">
        <f t="shared" si="5"/>
        <v>0</v>
      </c>
      <c r="P38" s="6">
        <f t="shared" si="6"/>
        <v>0</v>
      </c>
      <c r="Q38" s="6">
        <f t="shared" si="7"/>
        <v>0</v>
      </c>
    </row>
    <row r="39" spans="1:17" ht="22.5" x14ac:dyDescent="0.25">
      <c r="A39" s="12" t="s">
        <v>45</v>
      </c>
      <c r="B39" s="12" t="s">
        <v>46</v>
      </c>
      <c r="C39" s="12" t="s">
        <v>91</v>
      </c>
      <c r="D39" s="12" t="s">
        <v>24</v>
      </c>
      <c r="E39" s="12" t="s">
        <v>26</v>
      </c>
      <c r="F39" s="12" t="s">
        <v>25</v>
      </c>
      <c r="G39" s="10">
        <v>300000</v>
      </c>
      <c r="H39" s="10">
        <v>300000</v>
      </c>
      <c r="I39" s="10">
        <v>0</v>
      </c>
      <c r="J39" s="5"/>
      <c r="K39" s="5"/>
      <c r="L39" s="5"/>
      <c r="M39" s="8" t="s">
        <v>17</v>
      </c>
      <c r="N39" s="7">
        <f t="shared" si="4"/>
        <v>0</v>
      </c>
      <c r="O39" s="7">
        <f t="shared" si="5"/>
        <v>0</v>
      </c>
      <c r="P39" s="6">
        <f t="shared" si="6"/>
        <v>0</v>
      </c>
      <c r="Q39" s="6">
        <f t="shared" si="7"/>
        <v>0</v>
      </c>
    </row>
    <row r="40" spans="1:17" x14ac:dyDescent="0.25">
      <c r="A40" s="12" t="s">
        <v>51</v>
      </c>
      <c r="B40" s="12" t="s">
        <v>52</v>
      </c>
      <c r="C40" s="12" t="s">
        <v>92</v>
      </c>
      <c r="D40" s="12" t="s">
        <v>24</v>
      </c>
      <c r="E40" s="12" t="s">
        <v>55</v>
      </c>
      <c r="F40" s="12" t="s">
        <v>54</v>
      </c>
      <c r="G40" s="10">
        <v>0</v>
      </c>
      <c r="H40" s="10">
        <v>27077.85</v>
      </c>
      <c r="I40" s="10">
        <v>0</v>
      </c>
      <c r="J40" s="5"/>
      <c r="K40" s="5"/>
      <c r="L40" s="5"/>
      <c r="M40" s="8" t="s">
        <v>17</v>
      </c>
      <c r="N40" s="7">
        <f t="shared" si="4"/>
        <v>0</v>
      </c>
      <c r="O40" s="7">
        <f t="shared" si="5"/>
        <v>0</v>
      </c>
      <c r="P40" s="6">
        <f t="shared" si="6"/>
        <v>0</v>
      </c>
      <c r="Q40" s="6">
        <f t="shared" si="7"/>
        <v>0</v>
      </c>
    </row>
    <row r="41" spans="1:17" x14ac:dyDescent="0.25">
      <c r="A41" s="12" t="s">
        <v>63</v>
      </c>
      <c r="B41" s="12" t="s">
        <v>64</v>
      </c>
      <c r="C41" s="12" t="s">
        <v>92</v>
      </c>
      <c r="D41" s="12" t="s">
        <v>24</v>
      </c>
      <c r="E41" s="12" t="s">
        <v>55</v>
      </c>
      <c r="F41" s="12" t="s">
        <v>54</v>
      </c>
      <c r="G41" s="10">
        <v>0</v>
      </c>
      <c r="H41" s="10">
        <v>42922.15</v>
      </c>
      <c r="I41" s="10">
        <v>0</v>
      </c>
      <c r="J41" s="5"/>
      <c r="K41" s="5"/>
      <c r="L41" s="5"/>
      <c r="M41" s="8" t="s">
        <v>17</v>
      </c>
      <c r="N41" s="7">
        <f t="shared" si="4"/>
        <v>0</v>
      </c>
      <c r="O41" s="7">
        <f t="shared" si="5"/>
        <v>0</v>
      </c>
      <c r="P41" s="6">
        <f t="shared" si="6"/>
        <v>0</v>
      </c>
      <c r="Q41" s="6">
        <f t="shared" si="7"/>
        <v>0</v>
      </c>
    </row>
    <row r="42" spans="1:17" x14ac:dyDescent="0.25">
      <c r="A42" s="12" t="s">
        <v>29</v>
      </c>
      <c r="B42" s="12" t="s">
        <v>30</v>
      </c>
      <c r="C42" s="12" t="s">
        <v>92</v>
      </c>
      <c r="D42" s="12" t="s">
        <v>24</v>
      </c>
      <c r="E42" s="12" t="s">
        <v>32</v>
      </c>
      <c r="F42" s="12" t="s">
        <v>31</v>
      </c>
      <c r="G42" s="10">
        <v>0</v>
      </c>
      <c r="H42" s="10">
        <v>68065.56</v>
      </c>
      <c r="I42" s="10">
        <v>0</v>
      </c>
      <c r="J42" s="5"/>
      <c r="K42" s="5"/>
      <c r="L42" s="5"/>
      <c r="M42" s="8" t="s">
        <v>17</v>
      </c>
      <c r="N42" s="7">
        <f t="shared" si="4"/>
        <v>0</v>
      </c>
      <c r="O42" s="7">
        <f t="shared" si="5"/>
        <v>0</v>
      </c>
      <c r="P42" s="6">
        <f t="shared" si="6"/>
        <v>0</v>
      </c>
      <c r="Q42" s="6">
        <f t="shared" si="7"/>
        <v>0</v>
      </c>
    </row>
    <row r="43" spans="1:17" x14ac:dyDescent="0.25">
      <c r="A43" s="12" t="s">
        <v>65</v>
      </c>
      <c r="B43" s="12" t="s">
        <v>66</v>
      </c>
      <c r="C43" s="12" t="s">
        <v>92</v>
      </c>
      <c r="D43" s="12" t="s">
        <v>24</v>
      </c>
      <c r="E43" s="12" t="s">
        <v>32</v>
      </c>
      <c r="F43" s="12" t="s">
        <v>31</v>
      </c>
      <c r="G43" s="10">
        <v>0</v>
      </c>
      <c r="H43" s="10">
        <v>85844.3</v>
      </c>
      <c r="I43" s="10">
        <v>0</v>
      </c>
      <c r="J43" s="5"/>
      <c r="K43" s="5"/>
      <c r="L43" s="5"/>
      <c r="M43" s="8" t="s">
        <v>17</v>
      </c>
      <c r="N43" s="7">
        <f t="shared" si="4"/>
        <v>0</v>
      </c>
      <c r="O43" s="7">
        <f t="shared" si="5"/>
        <v>0</v>
      </c>
      <c r="P43" s="6">
        <f t="shared" si="6"/>
        <v>0</v>
      </c>
      <c r="Q43" s="6">
        <f t="shared" si="7"/>
        <v>0</v>
      </c>
    </row>
    <row r="44" spans="1:17" x14ac:dyDescent="0.25">
      <c r="A44" s="12" t="s">
        <v>33</v>
      </c>
      <c r="B44" s="12" t="s">
        <v>34</v>
      </c>
      <c r="C44" s="12" t="s">
        <v>92</v>
      </c>
      <c r="D44" s="12" t="s">
        <v>24</v>
      </c>
      <c r="E44" s="12" t="s">
        <v>36</v>
      </c>
      <c r="F44" s="12" t="s">
        <v>35</v>
      </c>
      <c r="G44" s="10">
        <v>0</v>
      </c>
      <c r="H44" s="10">
        <v>27077.85</v>
      </c>
      <c r="I44" s="10">
        <v>0</v>
      </c>
      <c r="J44" s="5"/>
      <c r="K44" s="5"/>
      <c r="L44" s="5"/>
      <c r="M44" s="8" t="s">
        <v>17</v>
      </c>
      <c r="N44" s="7">
        <f t="shared" si="4"/>
        <v>0</v>
      </c>
      <c r="O44" s="7">
        <f t="shared" si="5"/>
        <v>0</v>
      </c>
      <c r="P44" s="6">
        <f t="shared" si="6"/>
        <v>0</v>
      </c>
      <c r="Q44" s="6">
        <f t="shared" si="7"/>
        <v>0</v>
      </c>
    </row>
    <row r="45" spans="1:17" x14ac:dyDescent="0.25">
      <c r="A45" s="12" t="s">
        <v>93</v>
      </c>
      <c r="B45" s="12" t="s">
        <v>94</v>
      </c>
      <c r="C45" s="12" t="s">
        <v>92</v>
      </c>
      <c r="D45" s="12" t="s">
        <v>24</v>
      </c>
      <c r="E45" s="12" t="s">
        <v>36</v>
      </c>
      <c r="F45" s="12" t="s">
        <v>35</v>
      </c>
      <c r="G45" s="10">
        <v>0</v>
      </c>
      <c r="H45" s="10">
        <v>61554.87</v>
      </c>
      <c r="I45" s="10">
        <v>61554.87</v>
      </c>
      <c r="J45" s="5"/>
      <c r="K45" s="5"/>
      <c r="L45" s="5"/>
      <c r="M45" s="8" t="s">
        <v>17</v>
      </c>
      <c r="N45" s="7">
        <f t="shared" si="4"/>
        <v>0</v>
      </c>
      <c r="O45" s="7">
        <f t="shared" si="5"/>
        <v>1</v>
      </c>
      <c r="P45" s="6">
        <f t="shared" si="6"/>
        <v>0</v>
      </c>
      <c r="Q45" s="6">
        <f t="shared" si="7"/>
        <v>0</v>
      </c>
    </row>
    <row r="46" spans="1:17" x14ac:dyDescent="0.25">
      <c r="A46" s="12" t="s">
        <v>67</v>
      </c>
      <c r="B46" s="12" t="s">
        <v>68</v>
      </c>
      <c r="C46" s="12" t="s">
        <v>92</v>
      </c>
      <c r="D46" s="12" t="s">
        <v>24</v>
      </c>
      <c r="E46" s="12" t="s">
        <v>70</v>
      </c>
      <c r="F46" s="12" t="s">
        <v>69</v>
      </c>
      <c r="G46" s="10">
        <v>0</v>
      </c>
      <c r="H46" s="10">
        <v>32493.42</v>
      </c>
      <c r="I46" s="10">
        <v>0</v>
      </c>
      <c r="J46" s="5"/>
      <c r="K46" s="5"/>
      <c r="L46" s="5"/>
      <c r="M46" s="8" t="s">
        <v>17</v>
      </c>
      <c r="N46" s="7">
        <f t="shared" si="4"/>
        <v>0</v>
      </c>
      <c r="O46" s="7">
        <f t="shared" si="5"/>
        <v>0</v>
      </c>
      <c r="P46" s="6">
        <f t="shared" si="6"/>
        <v>0</v>
      </c>
      <c r="Q46" s="6">
        <f t="shared" si="7"/>
        <v>0</v>
      </c>
    </row>
    <row r="47" spans="1:17" x14ac:dyDescent="0.25">
      <c r="A47" s="12" t="s">
        <v>71</v>
      </c>
      <c r="B47" s="12" t="s">
        <v>72</v>
      </c>
      <c r="C47" s="12" t="s">
        <v>92</v>
      </c>
      <c r="D47" s="12" t="s">
        <v>24</v>
      </c>
      <c r="E47" s="12" t="s">
        <v>70</v>
      </c>
      <c r="F47" s="12" t="s">
        <v>69</v>
      </c>
      <c r="G47" s="10">
        <v>0</v>
      </c>
      <c r="H47" s="10">
        <v>51506.58</v>
      </c>
      <c r="I47" s="10">
        <v>51506.58</v>
      </c>
      <c r="J47" s="5"/>
      <c r="K47" s="5"/>
      <c r="L47" s="5"/>
      <c r="M47" s="8" t="s">
        <v>17</v>
      </c>
      <c r="N47" s="7">
        <f t="shared" si="4"/>
        <v>0</v>
      </c>
      <c r="O47" s="7">
        <f t="shared" si="5"/>
        <v>1</v>
      </c>
      <c r="P47" s="6">
        <f t="shared" si="6"/>
        <v>0</v>
      </c>
      <c r="Q47" s="6">
        <f t="shared" si="7"/>
        <v>0</v>
      </c>
    </row>
    <row r="48" spans="1:17" x14ac:dyDescent="0.25">
      <c r="A48" s="12" t="s">
        <v>56</v>
      </c>
      <c r="B48" s="12" t="s">
        <v>57</v>
      </c>
      <c r="C48" s="12" t="s">
        <v>92</v>
      </c>
      <c r="D48" s="12" t="s">
        <v>24</v>
      </c>
      <c r="E48" s="12" t="s">
        <v>59</v>
      </c>
      <c r="F48" s="12" t="s">
        <v>58</v>
      </c>
      <c r="G48" s="10">
        <v>0</v>
      </c>
      <c r="H48" s="10">
        <v>10831.14</v>
      </c>
      <c r="I48" s="10">
        <v>0</v>
      </c>
      <c r="J48" s="5"/>
      <c r="K48" s="5"/>
      <c r="L48" s="5"/>
      <c r="M48" s="8" t="s">
        <v>17</v>
      </c>
      <c r="N48" s="7">
        <f t="shared" si="4"/>
        <v>0</v>
      </c>
      <c r="O48" s="7">
        <f t="shared" si="5"/>
        <v>0</v>
      </c>
      <c r="P48" s="6">
        <f t="shared" si="6"/>
        <v>0</v>
      </c>
      <c r="Q48" s="6">
        <f t="shared" si="7"/>
        <v>0</v>
      </c>
    </row>
    <row r="49" spans="1:17" x14ac:dyDescent="0.25">
      <c r="A49" s="12" t="s">
        <v>73</v>
      </c>
      <c r="B49" s="12" t="s">
        <v>74</v>
      </c>
      <c r="C49" s="12" t="s">
        <v>92</v>
      </c>
      <c r="D49" s="12" t="s">
        <v>24</v>
      </c>
      <c r="E49" s="12" t="s">
        <v>59</v>
      </c>
      <c r="F49" s="12" t="s">
        <v>58</v>
      </c>
      <c r="G49" s="10">
        <v>0</v>
      </c>
      <c r="H49" s="10">
        <v>17168.86</v>
      </c>
      <c r="I49" s="10">
        <v>17168.86</v>
      </c>
      <c r="J49" s="5"/>
      <c r="K49" s="5"/>
      <c r="L49" s="5"/>
      <c r="M49" s="8" t="s">
        <v>17</v>
      </c>
      <c r="N49" s="7">
        <f t="shared" si="4"/>
        <v>0</v>
      </c>
      <c r="O49" s="7">
        <f t="shared" si="5"/>
        <v>1</v>
      </c>
      <c r="P49" s="6">
        <f t="shared" si="6"/>
        <v>0</v>
      </c>
      <c r="Q49" s="6">
        <f t="shared" si="7"/>
        <v>0</v>
      </c>
    </row>
    <row r="50" spans="1:17" x14ac:dyDescent="0.25">
      <c r="A50" s="12" t="s">
        <v>39</v>
      </c>
      <c r="B50" s="12" t="s">
        <v>40</v>
      </c>
      <c r="C50" s="12" t="s">
        <v>92</v>
      </c>
      <c r="D50" s="12" t="s">
        <v>24</v>
      </c>
      <c r="E50" s="12" t="s">
        <v>42</v>
      </c>
      <c r="F50" s="12" t="s">
        <v>41</v>
      </c>
      <c r="G50" s="10">
        <v>0</v>
      </c>
      <c r="H50" s="10">
        <v>152000</v>
      </c>
      <c r="I50" s="10">
        <v>0</v>
      </c>
      <c r="J50" s="5"/>
      <c r="K50" s="5"/>
      <c r="L50" s="5"/>
      <c r="M50" s="8" t="s">
        <v>17</v>
      </c>
      <c r="N50" s="7">
        <f t="shared" si="4"/>
        <v>0</v>
      </c>
      <c r="O50" s="7">
        <f t="shared" si="5"/>
        <v>0</v>
      </c>
      <c r="P50" s="6">
        <f t="shared" si="6"/>
        <v>0</v>
      </c>
      <c r="Q50" s="6">
        <f t="shared" si="7"/>
        <v>0</v>
      </c>
    </row>
    <row r="51" spans="1:17" ht="22.5" x14ac:dyDescent="0.25">
      <c r="A51" s="12" t="s">
        <v>47</v>
      </c>
      <c r="B51" s="12" t="s">
        <v>48</v>
      </c>
      <c r="C51" s="12" t="s">
        <v>92</v>
      </c>
      <c r="D51" s="12" t="s">
        <v>24</v>
      </c>
      <c r="E51" s="12" t="s">
        <v>50</v>
      </c>
      <c r="F51" s="12" t="s">
        <v>49</v>
      </c>
      <c r="G51" s="10">
        <v>0</v>
      </c>
      <c r="H51" s="10">
        <v>9000</v>
      </c>
      <c r="I51" s="10">
        <v>0</v>
      </c>
      <c r="J51" s="5"/>
      <c r="K51" s="5"/>
      <c r="L51" s="5"/>
      <c r="M51" s="8" t="s">
        <v>17</v>
      </c>
      <c r="N51" s="7">
        <f t="shared" si="4"/>
        <v>0</v>
      </c>
      <c r="O51" s="7">
        <f t="shared" si="5"/>
        <v>0</v>
      </c>
      <c r="P51" s="6">
        <f t="shared" si="6"/>
        <v>0</v>
      </c>
      <c r="Q51" s="6">
        <f t="shared" si="7"/>
        <v>0</v>
      </c>
    </row>
    <row r="52" spans="1:17" ht="22.5" x14ac:dyDescent="0.25">
      <c r="A52" s="12" t="s">
        <v>95</v>
      </c>
      <c r="B52" s="12" t="s">
        <v>48</v>
      </c>
      <c r="C52" s="12" t="s">
        <v>96</v>
      </c>
      <c r="D52" s="12" t="s">
        <v>24</v>
      </c>
      <c r="E52" s="12" t="s">
        <v>50</v>
      </c>
      <c r="F52" s="12" t="s">
        <v>49</v>
      </c>
      <c r="G52" s="10">
        <v>7100</v>
      </c>
      <c r="H52" s="10">
        <v>0</v>
      </c>
      <c r="I52" s="10">
        <v>0</v>
      </c>
      <c r="J52" s="5"/>
      <c r="K52" s="5"/>
      <c r="L52" s="5"/>
      <c r="M52" s="8" t="s">
        <v>17</v>
      </c>
      <c r="N52" s="7">
        <f t="shared" si="4"/>
        <v>0</v>
      </c>
      <c r="O52" s="7">
        <f t="shared" si="5"/>
        <v>0</v>
      </c>
      <c r="P52" s="6">
        <f t="shared" si="6"/>
        <v>0</v>
      </c>
      <c r="Q52" s="6">
        <f t="shared" si="7"/>
        <v>0</v>
      </c>
    </row>
    <row r="53" spans="1:17" x14ac:dyDescent="0.25">
      <c r="A53" s="12" t="s">
        <v>21</v>
      </c>
      <c r="B53" s="12" t="s">
        <v>22</v>
      </c>
      <c r="C53" s="12" t="s">
        <v>97</v>
      </c>
      <c r="D53" s="12" t="s">
        <v>24</v>
      </c>
      <c r="E53" s="12" t="s">
        <v>26</v>
      </c>
      <c r="F53" s="12" t="s">
        <v>25</v>
      </c>
      <c r="G53" s="10">
        <v>0</v>
      </c>
      <c r="H53" s="10">
        <v>950000</v>
      </c>
      <c r="I53" s="10">
        <v>0</v>
      </c>
      <c r="J53" s="5"/>
      <c r="K53" s="5"/>
      <c r="L53" s="5"/>
      <c r="M53" s="8" t="s">
        <v>17</v>
      </c>
      <c r="N53" s="7">
        <f t="shared" si="4"/>
        <v>0</v>
      </c>
      <c r="O53" s="7">
        <f t="shared" si="5"/>
        <v>0</v>
      </c>
      <c r="P53" s="6">
        <f t="shared" si="6"/>
        <v>0</v>
      </c>
      <c r="Q53" s="6">
        <f t="shared" si="7"/>
        <v>0</v>
      </c>
    </row>
    <row r="54" spans="1:17" x14ac:dyDescent="0.25">
      <c r="A54" s="12" t="s">
        <v>27</v>
      </c>
      <c r="B54" s="12" t="s">
        <v>28</v>
      </c>
      <c r="C54" s="12" t="s">
        <v>97</v>
      </c>
      <c r="D54" s="12" t="s">
        <v>24</v>
      </c>
      <c r="E54" s="12" t="s">
        <v>26</v>
      </c>
      <c r="F54" s="12" t="s">
        <v>25</v>
      </c>
      <c r="G54" s="10">
        <v>0</v>
      </c>
      <c r="H54" s="10">
        <v>325766.61</v>
      </c>
      <c r="I54" s="10">
        <v>27550</v>
      </c>
      <c r="J54" s="5"/>
      <c r="K54" s="5"/>
      <c r="L54" s="5"/>
      <c r="M54" s="8" t="s">
        <v>17</v>
      </c>
      <c r="N54" s="7">
        <f t="shared" si="4"/>
        <v>0</v>
      </c>
      <c r="O54" s="7">
        <f t="shared" si="5"/>
        <v>8.456974764847755E-2</v>
      </c>
      <c r="P54" s="6">
        <f t="shared" si="6"/>
        <v>0</v>
      </c>
      <c r="Q54" s="6">
        <f t="shared" si="7"/>
        <v>0</v>
      </c>
    </row>
    <row r="55" spans="1:17" x14ac:dyDescent="0.25">
      <c r="A55" s="12" t="s">
        <v>51</v>
      </c>
      <c r="B55" s="12" t="s">
        <v>52</v>
      </c>
      <c r="C55" s="12" t="s">
        <v>97</v>
      </c>
      <c r="D55" s="12" t="s">
        <v>24</v>
      </c>
      <c r="E55" s="12" t="s">
        <v>55</v>
      </c>
      <c r="F55" s="12" t="s">
        <v>54</v>
      </c>
      <c r="G55" s="10">
        <v>0</v>
      </c>
      <c r="H55" s="10">
        <v>800000</v>
      </c>
      <c r="I55" s="10">
        <v>0</v>
      </c>
      <c r="J55" s="5"/>
      <c r="K55" s="5"/>
      <c r="L55" s="5"/>
      <c r="M55" s="8" t="s">
        <v>17</v>
      </c>
      <c r="N55" s="7">
        <f t="shared" si="4"/>
        <v>0</v>
      </c>
      <c r="O55" s="7">
        <f t="shared" si="5"/>
        <v>0</v>
      </c>
      <c r="P55" s="6">
        <f t="shared" si="6"/>
        <v>0</v>
      </c>
      <c r="Q55" s="6">
        <f t="shared" si="7"/>
        <v>0</v>
      </c>
    </row>
    <row r="56" spans="1:17" x14ac:dyDescent="0.25">
      <c r="A56" s="12" t="s">
        <v>29</v>
      </c>
      <c r="B56" s="12" t="s">
        <v>30</v>
      </c>
      <c r="C56" s="12" t="s">
        <v>97</v>
      </c>
      <c r="D56" s="12" t="s">
        <v>24</v>
      </c>
      <c r="E56" s="12" t="s">
        <v>32</v>
      </c>
      <c r="F56" s="12" t="s">
        <v>31</v>
      </c>
      <c r="G56" s="10">
        <v>0</v>
      </c>
      <c r="H56" s="10">
        <v>667857.14</v>
      </c>
      <c r="I56" s="10">
        <v>0</v>
      </c>
      <c r="J56" s="5"/>
      <c r="K56" s="5"/>
      <c r="L56" s="5"/>
      <c r="M56" s="8" t="s">
        <v>17</v>
      </c>
      <c r="N56" s="7">
        <f t="shared" si="4"/>
        <v>0</v>
      </c>
      <c r="O56" s="7">
        <f t="shared" si="5"/>
        <v>0</v>
      </c>
      <c r="P56" s="6">
        <f t="shared" si="6"/>
        <v>0</v>
      </c>
      <c r="Q56" s="6">
        <f t="shared" si="7"/>
        <v>0</v>
      </c>
    </row>
    <row r="57" spans="1:17" x14ac:dyDescent="0.25">
      <c r="A57" s="12" t="s">
        <v>33</v>
      </c>
      <c r="B57" s="12" t="s">
        <v>34</v>
      </c>
      <c r="C57" s="12" t="s">
        <v>97</v>
      </c>
      <c r="D57" s="12" t="s">
        <v>24</v>
      </c>
      <c r="E57" s="12" t="s">
        <v>36</v>
      </c>
      <c r="F57" s="12" t="s">
        <v>35</v>
      </c>
      <c r="G57" s="10">
        <v>0</v>
      </c>
      <c r="H57" s="10">
        <v>0</v>
      </c>
      <c r="I57" s="10">
        <v>0</v>
      </c>
      <c r="J57" s="5"/>
      <c r="K57" s="5"/>
      <c r="L57" s="5"/>
      <c r="M57" s="8" t="s">
        <v>17</v>
      </c>
      <c r="N57" s="7">
        <f t="shared" si="4"/>
        <v>0</v>
      </c>
      <c r="O57" s="7">
        <f t="shared" si="5"/>
        <v>0</v>
      </c>
      <c r="P57" s="6">
        <f t="shared" si="6"/>
        <v>0</v>
      </c>
      <c r="Q57" s="6">
        <f t="shared" si="7"/>
        <v>0</v>
      </c>
    </row>
    <row r="58" spans="1:17" ht="22.5" x14ac:dyDescent="0.25">
      <c r="A58" s="12" t="s">
        <v>45</v>
      </c>
      <c r="B58" s="12" t="s">
        <v>46</v>
      </c>
      <c r="C58" s="12" t="s">
        <v>97</v>
      </c>
      <c r="D58" s="12" t="s">
        <v>24</v>
      </c>
      <c r="E58" s="12" t="s">
        <v>26</v>
      </c>
      <c r="F58" s="12" t="s">
        <v>25</v>
      </c>
      <c r="G58" s="10">
        <v>0</v>
      </c>
      <c r="H58" s="10">
        <v>16000</v>
      </c>
      <c r="I58" s="10">
        <v>0</v>
      </c>
      <c r="J58" s="5"/>
      <c r="K58" s="5"/>
      <c r="L58" s="5"/>
      <c r="M58" s="8" t="s">
        <v>17</v>
      </c>
      <c r="N58" s="7">
        <f t="shared" si="4"/>
        <v>0</v>
      </c>
      <c r="O58" s="7">
        <f t="shared" si="5"/>
        <v>0</v>
      </c>
      <c r="P58" s="6">
        <f t="shared" si="6"/>
        <v>0</v>
      </c>
      <c r="Q58" s="6">
        <f t="shared" si="7"/>
        <v>0</v>
      </c>
    </row>
    <row r="59" spans="1:17" x14ac:dyDescent="0.25">
      <c r="A59" s="12" t="s">
        <v>39</v>
      </c>
      <c r="B59" s="12" t="s">
        <v>40</v>
      </c>
      <c r="C59" s="12" t="s">
        <v>98</v>
      </c>
      <c r="D59" s="12" t="s">
        <v>24</v>
      </c>
      <c r="E59" s="12" t="s">
        <v>42</v>
      </c>
      <c r="F59" s="12" t="s">
        <v>41</v>
      </c>
      <c r="G59" s="10">
        <v>0</v>
      </c>
      <c r="H59" s="10">
        <v>2800000</v>
      </c>
      <c r="I59" s="10">
        <v>0</v>
      </c>
      <c r="J59" s="5"/>
      <c r="K59" s="5"/>
      <c r="L59" s="5"/>
      <c r="M59" s="8" t="s">
        <v>17</v>
      </c>
      <c r="N59" s="7">
        <f t="shared" si="4"/>
        <v>0</v>
      </c>
      <c r="O59" s="7">
        <f t="shared" si="5"/>
        <v>0</v>
      </c>
      <c r="P59" s="6">
        <f t="shared" si="6"/>
        <v>0</v>
      </c>
      <c r="Q59" s="6">
        <f t="shared" si="7"/>
        <v>0</v>
      </c>
    </row>
    <row r="60" spans="1:17" x14ac:dyDescent="0.25">
      <c r="A60" s="12" t="s">
        <v>56</v>
      </c>
      <c r="B60" s="12" t="s">
        <v>57</v>
      </c>
      <c r="C60" s="12" t="s">
        <v>99</v>
      </c>
      <c r="D60" s="12" t="s">
        <v>24</v>
      </c>
      <c r="E60" s="12" t="s">
        <v>59</v>
      </c>
      <c r="F60" s="12" t="s">
        <v>58</v>
      </c>
      <c r="G60" s="10">
        <v>0</v>
      </c>
      <c r="H60" s="10">
        <v>76500</v>
      </c>
      <c r="I60" s="10">
        <v>0</v>
      </c>
      <c r="J60" s="5"/>
      <c r="K60" s="5"/>
      <c r="L60" s="5"/>
      <c r="M60" s="8" t="s">
        <v>17</v>
      </c>
      <c r="N60" s="7">
        <f t="shared" si="4"/>
        <v>0</v>
      </c>
      <c r="O60" s="7">
        <f t="shared" si="5"/>
        <v>0</v>
      </c>
      <c r="P60" s="6">
        <f t="shared" si="6"/>
        <v>0</v>
      </c>
      <c r="Q60" s="6">
        <f t="shared" si="7"/>
        <v>0</v>
      </c>
    </row>
    <row r="61" spans="1:17" ht="22.5" x14ac:dyDescent="0.25">
      <c r="A61" s="12" t="s">
        <v>45</v>
      </c>
      <c r="B61" s="12" t="s">
        <v>46</v>
      </c>
      <c r="C61" s="12" t="s">
        <v>99</v>
      </c>
      <c r="D61" s="12" t="s">
        <v>24</v>
      </c>
      <c r="E61" s="12" t="s">
        <v>26</v>
      </c>
      <c r="F61" s="12" t="s">
        <v>25</v>
      </c>
      <c r="G61" s="10">
        <v>0</v>
      </c>
      <c r="H61" s="10">
        <v>397000</v>
      </c>
      <c r="I61" s="10">
        <v>0</v>
      </c>
      <c r="J61" s="5"/>
      <c r="K61" s="5"/>
      <c r="L61" s="5"/>
      <c r="M61" s="8" t="s">
        <v>17</v>
      </c>
      <c r="N61" s="7">
        <f t="shared" si="4"/>
        <v>0</v>
      </c>
      <c r="O61" s="7">
        <f t="shared" si="5"/>
        <v>0</v>
      </c>
      <c r="P61" s="6">
        <f t="shared" si="6"/>
        <v>0</v>
      </c>
      <c r="Q61" s="6">
        <f t="shared" si="7"/>
        <v>0</v>
      </c>
    </row>
    <row r="62" spans="1:17" x14ac:dyDescent="0.25">
      <c r="A62" s="12" t="s">
        <v>21</v>
      </c>
      <c r="B62" s="12" t="s">
        <v>22</v>
      </c>
      <c r="C62" s="12" t="s">
        <v>100</v>
      </c>
      <c r="D62" s="12" t="s">
        <v>24</v>
      </c>
      <c r="E62" s="12" t="s">
        <v>26</v>
      </c>
      <c r="F62" s="12" t="s">
        <v>25</v>
      </c>
      <c r="G62" s="10">
        <v>0</v>
      </c>
      <c r="H62" s="10">
        <v>97000</v>
      </c>
      <c r="I62" s="10">
        <v>0</v>
      </c>
      <c r="J62" s="5"/>
      <c r="K62" s="5"/>
      <c r="L62" s="5"/>
      <c r="M62" s="8" t="s">
        <v>17</v>
      </c>
      <c r="N62" s="7">
        <f t="shared" si="4"/>
        <v>0</v>
      </c>
      <c r="O62" s="7">
        <f t="shared" si="5"/>
        <v>0</v>
      </c>
      <c r="P62" s="6">
        <f t="shared" si="6"/>
        <v>0</v>
      </c>
      <c r="Q62" s="6">
        <f t="shared" si="7"/>
        <v>0</v>
      </c>
    </row>
    <row r="63" spans="1:17" ht="22.5" x14ac:dyDescent="0.25">
      <c r="A63" s="12" t="s">
        <v>45</v>
      </c>
      <c r="B63" s="12" t="s">
        <v>46</v>
      </c>
      <c r="C63" s="12" t="s">
        <v>100</v>
      </c>
      <c r="D63" s="12" t="s">
        <v>24</v>
      </c>
      <c r="E63" s="12" t="s">
        <v>26</v>
      </c>
      <c r="F63" s="12" t="s">
        <v>25</v>
      </c>
      <c r="G63" s="10">
        <v>100000</v>
      </c>
      <c r="H63" s="10">
        <v>100000</v>
      </c>
      <c r="I63" s="10">
        <v>0</v>
      </c>
      <c r="J63" s="5"/>
      <c r="K63" s="5"/>
      <c r="L63" s="5"/>
      <c r="M63" s="8" t="s">
        <v>17</v>
      </c>
      <c r="N63" s="7">
        <f t="shared" si="4"/>
        <v>0</v>
      </c>
      <c r="O63" s="7">
        <f t="shared" si="5"/>
        <v>0</v>
      </c>
      <c r="P63" s="6">
        <f t="shared" si="6"/>
        <v>0</v>
      </c>
      <c r="Q63" s="6">
        <f t="shared" si="7"/>
        <v>0</v>
      </c>
    </row>
    <row r="64" spans="1:17" x14ac:dyDescent="0.25">
      <c r="A64" s="12" t="s">
        <v>51</v>
      </c>
      <c r="B64" s="12" t="s">
        <v>52</v>
      </c>
      <c r="C64" s="12" t="s">
        <v>101</v>
      </c>
      <c r="D64" s="12" t="s">
        <v>24</v>
      </c>
      <c r="E64" s="12" t="s">
        <v>55</v>
      </c>
      <c r="F64" s="12" t="s">
        <v>54</v>
      </c>
      <c r="G64" s="10">
        <v>0</v>
      </c>
      <c r="H64" s="10">
        <v>7000</v>
      </c>
      <c r="I64" s="10">
        <v>0</v>
      </c>
      <c r="J64" s="5"/>
      <c r="K64" s="5"/>
      <c r="L64" s="5"/>
      <c r="M64" s="8" t="s">
        <v>17</v>
      </c>
      <c r="N64" s="7">
        <f t="shared" si="4"/>
        <v>0</v>
      </c>
      <c r="O64" s="7">
        <f t="shared" si="5"/>
        <v>0</v>
      </c>
      <c r="P64" s="6">
        <f t="shared" si="6"/>
        <v>0</v>
      </c>
      <c r="Q64" s="6">
        <f t="shared" si="7"/>
        <v>0</v>
      </c>
    </row>
    <row r="65" spans="1:17" x14ac:dyDescent="0.25">
      <c r="A65" s="12" t="s">
        <v>60</v>
      </c>
      <c r="B65" s="12" t="s">
        <v>61</v>
      </c>
      <c r="C65" s="12" t="s">
        <v>101</v>
      </c>
      <c r="D65" s="12" t="s">
        <v>24</v>
      </c>
      <c r="E65" s="12" t="s">
        <v>50</v>
      </c>
      <c r="F65" s="12" t="s">
        <v>49</v>
      </c>
      <c r="G65" s="10">
        <v>0</v>
      </c>
      <c r="H65" s="10">
        <v>7930.92</v>
      </c>
      <c r="I65" s="10">
        <v>7930.92</v>
      </c>
      <c r="J65" s="5"/>
      <c r="K65" s="5"/>
      <c r="L65" s="5"/>
      <c r="M65" s="8" t="s">
        <v>17</v>
      </c>
      <c r="N65" s="7">
        <f t="shared" si="4"/>
        <v>0</v>
      </c>
      <c r="O65" s="7">
        <f t="shared" si="5"/>
        <v>1</v>
      </c>
      <c r="P65" s="6">
        <f t="shared" si="6"/>
        <v>0</v>
      </c>
      <c r="Q65" s="6">
        <f t="shared" si="7"/>
        <v>0</v>
      </c>
    </row>
    <row r="66" spans="1:17" x14ac:dyDescent="0.25">
      <c r="A66" s="12" t="s">
        <v>51</v>
      </c>
      <c r="B66" s="12" t="s">
        <v>52</v>
      </c>
      <c r="C66" s="12" t="s">
        <v>102</v>
      </c>
      <c r="D66" s="12" t="s">
        <v>24</v>
      </c>
      <c r="E66" s="12" t="s">
        <v>55</v>
      </c>
      <c r="F66" s="12" t="s">
        <v>54</v>
      </c>
      <c r="G66" s="10">
        <v>0</v>
      </c>
      <c r="H66" s="10">
        <v>30000</v>
      </c>
      <c r="I66" s="10">
        <v>0</v>
      </c>
      <c r="J66" s="5"/>
      <c r="K66" s="5"/>
      <c r="L66" s="5"/>
      <c r="M66" s="8" t="s">
        <v>17</v>
      </c>
      <c r="N66" s="7">
        <f t="shared" si="4"/>
        <v>0</v>
      </c>
      <c r="O66" s="7">
        <f t="shared" si="5"/>
        <v>0</v>
      </c>
      <c r="P66" s="6">
        <f t="shared" si="6"/>
        <v>0</v>
      </c>
      <c r="Q66" s="6">
        <f t="shared" si="7"/>
        <v>0</v>
      </c>
    </row>
    <row r="67" spans="1:17" x14ac:dyDescent="0.25">
      <c r="A67" s="12" t="s">
        <v>29</v>
      </c>
      <c r="B67" s="12" t="s">
        <v>30</v>
      </c>
      <c r="C67" s="12" t="s">
        <v>102</v>
      </c>
      <c r="D67" s="12" t="s">
        <v>24</v>
      </c>
      <c r="E67" s="12" t="s">
        <v>32</v>
      </c>
      <c r="F67" s="12" t="s">
        <v>31</v>
      </c>
      <c r="G67" s="10">
        <v>0</v>
      </c>
      <c r="H67" s="10">
        <v>60000</v>
      </c>
      <c r="I67" s="10">
        <v>0</v>
      </c>
      <c r="J67" s="5"/>
      <c r="K67" s="5"/>
      <c r="L67" s="5"/>
      <c r="M67" s="8" t="s">
        <v>17</v>
      </c>
      <c r="N67" s="7">
        <f t="shared" si="4"/>
        <v>0</v>
      </c>
      <c r="O67" s="7">
        <f t="shared" si="5"/>
        <v>0</v>
      </c>
      <c r="P67" s="6">
        <f t="shared" si="6"/>
        <v>0</v>
      </c>
      <c r="Q67" s="6">
        <f t="shared" si="7"/>
        <v>0</v>
      </c>
    </row>
    <row r="68" spans="1:17" x14ac:dyDescent="0.25">
      <c r="A68" s="12" t="s">
        <v>67</v>
      </c>
      <c r="B68" s="12" t="s">
        <v>68</v>
      </c>
      <c r="C68" s="12" t="s">
        <v>102</v>
      </c>
      <c r="D68" s="12" t="s">
        <v>24</v>
      </c>
      <c r="E68" s="12" t="s">
        <v>70</v>
      </c>
      <c r="F68" s="12" t="s">
        <v>69</v>
      </c>
      <c r="G68" s="10">
        <v>0</v>
      </c>
      <c r="H68" s="10">
        <v>500000</v>
      </c>
      <c r="I68" s="10">
        <v>0</v>
      </c>
      <c r="J68" s="5"/>
      <c r="K68" s="5"/>
      <c r="L68" s="5"/>
      <c r="M68" s="8" t="s">
        <v>17</v>
      </c>
      <c r="N68" s="7">
        <f t="shared" ref="N68:N82" si="8">IF(G68&gt;0,I68/G68,0)</f>
        <v>0</v>
      </c>
      <c r="O68" s="7">
        <f t="shared" ref="O68:O82" si="9">IF(H68&gt;0,I68/H68,0)</f>
        <v>0</v>
      </c>
      <c r="P68" s="6">
        <f t="shared" ref="P68:P82" si="10">IF(J68=0,0,L68/J68)</f>
        <v>0</v>
      </c>
      <c r="Q68" s="6">
        <f t="shared" ref="Q68:Q82" si="11">IF(L68=0,0,L68/K68)</f>
        <v>0</v>
      </c>
    </row>
    <row r="69" spans="1:17" x14ac:dyDescent="0.25">
      <c r="A69" s="12" t="s">
        <v>71</v>
      </c>
      <c r="B69" s="12" t="s">
        <v>72</v>
      </c>
      <c r="C69" s="12" t="s">
        <v>102</v>
      </c>
      <c r="D69" s="12" t="s">
        <v>24</v>
      </c>
      <c r="E69" s="12" t="s">
        <v>70</v>
      </c>
      <c r="F69" s="12" t="s">
        <v>69</v>
      </c>
      <c r="G69" s="10">
        <v>0</v>
      </c>
      <c r="H69" s="10">
        <v>357860.58</v>
      </c>
      <c r="I69" s="10">
        <v>357860.58</v>
      </c>
      <c r="J69" s="5"/>
      <c r="K69" s="5"/>
      <c r="L69" s="5"/>
      <c r="M69" s="8" t="s">
        <v>17</v>
      </c>
      <c r="N69" s="7">
        <f t="shared" si="8"/>
        <v>0</v>
      </c>
      <c r="O69" s="7">
        <f t="shared" si="9"/>
        <v>1</v>
      </c>
      <c r="P69" s="6">
        <f t="shared" si="10"/>
        <v>0</v>
      </c>
      <c r="Q69" s="6">
        <f t="shared" si="11"/>
        <v>0</v>
      </c>
    </row>
    <row r="70" spans="1:17" ht="22.5" x14ac:dyDescent="0.25">
      <c r="A70" s="12" t="s">
        <v>45</v>
      </c>
      <c r="B70" s="12" t="s">
        <v>46</v>
      </c>
      <c r="C70" s="12" t="s">
        <v>102</v>
      </c>
      <c r="D70" s="12" t="s">
        <v>24</v>
      </c>
      <c r="E70" s="12" t="s">
        <v>26</v>
      </c>
      <c r="F70" s="12" t="s">
        <v>25</v>
      </c>
      <c r="G70" s="10">
        <v>0</v>
      </c>
      <c r="H70" s="10">
        <v>326000</v>
      </c>
      <c r="I70" s="10">
        <v>0</v>
      </c>
      <c r="J70" s="5"/>
      <c r="K70" s="5"/>
      <c r="L70" s="5"/>
      <c r="M70" s="8" t="s">
        <v>17</v>
      </c>
      <c r="N70" s="7">
        <f t="shared" si="8"/>
        <v>0</v>
      </c>
      <c r="O70" s="7">
        <f t="shared" si="9"/>
        <v>0</v>
      </c>
      <c r="P70" s="6">
        <f t="shared" si="10"/>
        <v>0</v>
      </c>
      <c r="Q70" s="6">
        <f t="shared" si="11"/>
        <v>0</v>
      </c>
    </row>
    <row r="71" spans="1:17" x14ac:dyDescent="0.25">
      <c r="A71" s="12" t="s">
        <v>21</v>
      </c>
      <c r="B71" s="12" t="s">
        <v>22</v>
      </c>
      <c r="C71" s="12" t="s">
        <v>103</v>
      </c>
      <c r="D71" s="12" t="s">
        <v>24</v>
      </c>
      <c r="E71" s="12" t="s">
        <v>26</v>
      </c>
      <c r="F71" s="12" t="s">
        <v>25</v>
      </c>
      <c r="G71" s="10">
        <v>0</v>
      </c>
      <c r="H71" s="10">
        <v>474000</v>
      </c>
      <c r="I71" s="10">
        <v>0</v>
      </c>
      <c r="J71" s="5"/>
      <c r="K71" s="5"/>
      <c r="L71" s="5"/>
      <c r="M71" s="8" t="s">
        <v>17</v>
      </c>
      <c r="N71" s="7">
        <f t="shared" si="8"/>
        <v>0</v>
      </c>
      <c r="O71" s="7">
        <f t="shared" si="9"/>
        <v>0</v>
      </c>
      <c r="P71" s="6">
        <f t="shared" si="10"/>
        <v>0</v>
      </c>
      <c r="Q71" s="6">
        <f t="shared" si="11"/>
        <v>0</v>
      </c>
    </row>
    <row r="72" spans="1:17" x14ac:dyDescent="0.25">
      <c r="A72" s="12" t="s">
        <v>63</v>
      </c>
      <c r="B72" s="12" t="s">
        <v>64</v>
      </c>
      <c r="C72" s="12" t="s">
        <v>103</v>
      </c>
      <c r="D72" s="12" t="s">
        <v>24</v>
      </c>
      <c r="E72" s="12" t="s">
        <v>55</v>
      </c>
      <c r="F72" s="12" t="s">
        <v>54</v>
      </c>
      <c r="G72" s="10">
        <v>0</v>
      </c>
      <c r="H72" s="10">
        <v>492675</v>
      </c>
      <c r="I72" s="10">
        <v>0</v>
      </c>
      <c r="J72" s="5"/>
      <c r="K72" s="5"/>
      <c r="L72" s="5"/>
      <c r="M72" s="8" t="s">
        <v>17</v>
      </c>
      <c r="N72" s="7">
        <f t="shared" si="8"/>
        <v>0</v>
      </c>
      <c r="O72" s="7">
        <f t="shared" si="9"/>
        <v>0</v>
      </c>
      <c r="P72" s="6">
        <f t="shared" si="10"/>
        <v>0</v>
      </c>
      <c r="Q72" s="6">
        <f t="shared" si="11"/>
        <v>0</v>
      </c>
    </row>
    <row r="73" spans="1:17" x14ac:dyDescent="0.25">
      <c r="A73" s="12" t="s">
        <v>29</v>
      </c>
      <c r="B73" s="12" t="s">
        <v>30</v>
      </c>
      <c r="C73" s="12" t="s">
        <v>103</v>
      </c>
      <c r="D73" s="12" t="s">
        <v>24</v>
      </c>
      <c r="E73" s="12" t="s">
        <v>32</v>
      </c>
      <c r="F73" s="12" t="s">
        <v>31</v>
      </c>
      <c r="G73" s="10">
        <v>0</v>
      </c>
      <c r="H73" s="10">
        <v>641000</v>
      </c>
      <c r="I73" s="10">
        <v>0</v>
      </c>
      <c r="J73" s="5"/>
      <c r="K73" s="5"/>
      <c r="L73" s="5"/>
      <c r="M73" s="8" t="s">
        <v>17</v>
      </c>
      <c r="N73" s="7">
        <f t="shared" si="8"/>
        <v>0</v>
      </c>
      <c r="O73" s="7">
        <f t="shared" si="9"/>
        <v>0</v>
      </c>
      <c r="P73" s="6">
        <f t="shared" si="10"/>
        <v>0</v>
      </c>
      <c r="Q73" s="6">
        <f t="shared" si="11"/>
        <v>0</v>
      </c>
    </row>
    <row r="74" spans="1:17" x14ac:dyDescent="0.25">
      <c r="A74" s="12" t="s">
        <v>56</v>
      </c>
      <c r="B74" s="12" t="s">
        <v>57</v>
      </c>
      <c r="C74" s="12" t="s">
        <v>103</v>
      </c>
      <c r="D74" s="12" t="s">
        <v>24</v>
      </c>
      <c r="E74" s="12" t="s">
        <v>59</v>
      </c>
      <c r="F74" s="12" t="s">
        <v>58</v>
      </c>
      <c r="G74" s="10">
        <v>0</v>
      </c>
      <c r="H74" s="10">
        <v>1000000</v>
      </c>
      <c r="I74" s="10">
        <v>0</v>
      </c>
      <c r="J74" s="5"/>
      <c r="K74" s="5"/>
      <c r="L74" s="5"/>
      <c r="M74" s="8" t="s">
        <v>17</v>
      </c>
      <c r="N74" s="7">
        <f t="shared" si="8"/>
        <v>0</v>
      </c>
      <c r="O74" s="7">
        <f t="shared" si="9"/>
        <v>0</v>
      </c>
      <c r="P74" s="6">
        <f t="shared" si="10"/>
        <v>0</v>
      </c>
      <c r="Q74" s="6">
        <f t="shared" si="11"/>
        <v>0</v>
      </c>
    </row>
    <row r="75" spans="1:17" x14ac:dyDescent="0.25">
      <c r="A75" s="12" t="s">
        <v>43</v>
      </c>
      <c r="B75" s="12" t="s">
        <v>44</v>
      </c>
      <c r="C75" s="12" t="s">
        <v>103</v>
      </c>
      <c r="D75" s="12" t="s">
        <v>24</v>
      </c>
      <c r="E75" s="12" t="s">
        <v>42</v>
      </c>
      <c r="F75" s="12" t="s">
        <v>41</v>
      </c>
      <c r="G75" s="10">
        <v>0</v>
      </c>
      <c r="H75" s="10">
        <v>11342</v>
      </c>
      <c r="I75" s="10">
        <v>11342</v>
      </c>
      <c r="J75" s="5"/>
      <c r="K75" s="5"/>
      <c r="L75" s="5"/>
      <c r="M75" s="8" t="s">
        <v>17</v>
      </c>
      <c r="N75" s="7">
        <f t="shared" si="8"/>
        <v>0</v>
      </c>
      <c r="O75" s="7">
        <f t="shared" si="9"/>
        <v>1</v>
      </c>
      <c r="P75" s="6">
        <f t="shared" si="10"/>
        <v>0</v>
      </c>
      <c r="Q75" s="6">
        <f t="shared" si="11"/>
        <v>0</v>
      </c>
    </row>
    <row r="76" spans="1:17" ht="22.5" x14ac:dyDescent="0.25">
      <c r="A76" s="12" t="s">
        <v>45</v>
      </c>
      <c r="B76" s="12" t="s">
        <v>46</v>
      </c>
      <c r="C76" s="12" t="s">
        <v>103</v>
      </c>
      <c r="D76" s="12" t="s">
        <v>24</v>
      </c>
      <c r="E76" s="12" t="s">
        <v>26</v>
      </c>
      <c r="F76" s="12" t="s">
        <v>25</v>
      </c>
      <c r="G76" s="10">
        <v>0</v>
      </c>
      <c r="H76" s="10">
        <v>3387205</v>
      </c>
      <c r="I76" s="10">
        <v>0</v>
      </c>
      <c r="J76" s="5"/>
      <c r="K76" s="5"/>
      <c r="L76" s="5"/>
      <c r="M76" s="8" t="s">
        <v>17</v>
      </c>
      <c r="N76" s="7">
        <f t="shared" si="8"/>
        <v>0</v>
      </c>
      <c r="O76" s="7">
        <f t="shared" si="9"/>
        <v>0</v>
      </c>
      <c r="P76" s="6">
        <f t="shared" si="10"/>
        <v>0</v>
      </c>
      <c r="Q76" s="6">
        <f t="shared" si="11"/>
        <v>0</v>
      </c>
    </row>
    <row r="77" spans="1:17" x14ac:dyDescent="0.25">
      <c r="A77" s="12" t="s">
        <v>21</v>
      </c>
      <c r="B77" s="12" t="s">
        <v>22</v>
      </c>
      <c r="C77" s="12" t="s">
        <v>104</v>
      </c>
      <c r="D77" s="12" t="s">
        <v>24</v>
      </c>
      <c r="E77" s="12" t="s">
        <v>26</v>
      </c>
      <c r="F77" s="12" t="s">
        <v>25</v>
      </c>
      <c r="G77" s="10">
        <v>0</v>
      </c>
      <c r="H77" s="10">
        <v>4700000</v>
      </c>
      <c r="I77" s="10">
        <v>0</v>
      </c>
      <c r="J77" s="5"/>
      <c r="K77" s="5"/>
      <c r="L77" s="5"/>
      <c r="M77" s="8" t="s">
        <v>17</v>
      </c>
      <c r="N77" s="7">
        <f t="shared" si="8"/>
        <v>0</v>
      </c>
      <c r="O77" s="7">
        <f t="shared" si="9"/>
        <v>0</v>
      </c>
      <c r="P77" s="6">
        <f t="shared" si="10"/>
        <v>0</v>
      </c>
      <c r="Q77" s="6">
        <f t="shared" si="11"/>
        <v>0</v>
      </c>
    </row>
    <row r="78" spans="1:17" ht="22.5" x14ac:dyDescent="0.25">
      <c r="A78" s="12" t="s">
        <v>45</v>
      </c>
      <c r="B78" s="12" t="s">
        <v>46</v>
      </c>
      <c r="C78" s="12" t="s">
        <v>104</v>
      </c>
      <c r="D78" s="12" t="s">
        <v>24</v>
      </c>
      <c r="E78" s="12" t="s">
        <v>26</v>
      </c>
      <c r="F78" s="12" t="s">
        <v>25</v>
      </c>
      <c r="G78" s="10">
        <v>4368545.87</v>
      </c>
      <c r="H78" s="10">
        <v>398145.87</v>
      </c>
      <c r="I78" s="10">
        <v>0</v>
      </c>
      <c r="J78" s="5"/>
      <c r="K78" s="5"/>
      <c r="L78" s="5"/>
      <c r="M78" s="8" t="s">
        <v>17</v>
      </c>
      <c r="N78" s="7">
        <f t="shared" si="8"/>
        <v>0</v>
      </c>
      <c r="O78" s="7">
        <f t="shared" si="9"/>
        <v>0</v>
      </c>
      <c r="P78" s="6">
        <f t="shared" si="10"/>
        <v>0</v>
      </c>
      <c r="Q78" s="6">
        <f t="shared" si="11"/>
        <v>0</v>
      </c>
    </row>
    <row r="79" spans="1:17" ht="22.5" x14ac:dyDescent="0.25">
      <c r="A79" s="12" t="s">
        <v>105</v>
      </c>
      <c r="B79" s="12" t="s">
        <v>106</v>
      </c>
      <c r="C79" s="12" t="s">
        <v>107</v>
      </c>
      <c r="D79" s="12" t="s">
        <v>108</v>
      </c>
      <c r="E79" s="12" t="s">
        <v>50</v>
      </c>
      <c r="F79" s="12" t="s">
        <v>49</v>
      </c>
      <c r="G79" s="10">
        <v>2500000</v>
      </c>
      <c r="H79" s="10">
        <v>2500000</v>
      </c>
      <c r="I79" s="10">
        <v>0</v>
      </c>
      <c r="J79" s="5"/>
      <c r="K79" s="5"/>
      <c r="L79" s="5"/>
      <c r="M79" s="8" t="s">
        <v>17</v>
      </c>
      <c r="N79" s="7">
        <f t="shared" si="8"/>
        <v>0</v>
      </c>
      <c r="O79" s="7">
        <f t="shared" si="9"/>
        <v>0</v>
      </c>
      <c r="P79" s="6">
        <f t="shared" si="10"/>
        <v>0</v>
      </c>
      <c r="Q79" s="6">
        <f t="shared" si="11"/>
        <v>0</v>
      </c>
    </row>
    <row r="80" spans="1:17" x14ac:dyDescent="0.25">
      <c r="A80" s="12" t="s">
        <v>109</v>
      </c>
      <c r="B80" s="12" t="s">
        <v>110</v>
      </c>
      <c r="C80" s="12" t="s">
        <v>107</v>
      </c>
      <c r="D80" s="12" t="s">
        <v>108</v>
      </c>
      <c r="E80" s="12" t="s">
        <v>26</v>
      </c>
      <c r="F80" s="12" t="s">
        <v>25</v>
      </c>
      <c r="G80" s="10">
        <v>0</v>
      </c>
      <c r="H80" s="10">
        <v>3790291.58</v>
      </c>
      <c r="I80" s="10">
        <v>3790291.58</v>
      </c>
      <c r="J80" s="5"/>
      <c r="K80" s="5"/>
      <c r="L80" s="5"/>
      <c r="M80" s="8" t="s">
        <v>17</v>
      </c>
      <c r="N80" s="7">
        <f t="shared" si="8"/>
        <v>0</v>
      </c>
      <c r="O80" s="7">
        <f t="shared" si="9"/>
        <v>1</v>
      </c>
      <c r="P80" s="6">
        <f t="shared" si="10"/>
        <v>0</v>
      </c>
      <c r="Q80" s="6">
        <f t="shared" si="11"/>
        <v>0</v>
      </c>
    </row>
    <row r="81" spans="1:18" x14ac:dyDescent="0.25">
      <c r="A81" s="12" t="s">
        <v>111</v>
      </c>
      <c r="B81" s="12" t="s">
        <v>112</v>
      </c>
      <c r="C81" s="12" t="s">
        <v>107</v>
      </c>
      <c r="D81" s="12" t="s">
        <v>108</v>
      </c>
      <c r="E81" s="12" t="s">
        <v>26</v>
      </c>
      <c r="F81" s="12" t="s">
        <v>25</v>
      </c>
      <c r="G81" s="10">
        <v>0</v>
      </c>
      <c r="H81" s="10">
        <v>2000000</v>
      </c>
      <c r="I81" s="10">
        <v>1167076.6599999999</v>
      </c>
      <c r="J81" s="5"/>
      <c r="K81" s="5"/>
      <c r="L81" s="5"/>
      <c r="M81" s="8" t="s">
        <v>17</v>
      </c>
      <c r="N81" s="7">
        <f t="shared" si="8"/>
        <v>0</v>
      </c>
      <c r="O81" s="7">
        <f t="shared" si="9"/>
        <v>0.58353832999999999</v>
      </c>
      <c r="P81" s="6">
        <f t="shared" si="10"/>
        <v>0</v>
      </c>
      <c r="Q81" s="6">
        <f t="shared" si="11"/>
        <v>0</v>
      </c>
    </row>
    <row r="82" spans="1:18" x14ac:dyDescent="0.25">
      <c r="A82" s="12" t="s">
        <v>113</v>
      </c>
      <c r="B82" s="12" t="s">
        <v>114</v>
      </c>
      <c r="C82" s="12" t="s">
        <v>107</v>
      </c>
      <c r="D82" s="12" t="s">
        <v>108</v>
      </c>
      <c r="E82" s="12" t="s">
        <v>59</v>
      </c>
      <c r="F82" s="12" t="s">
        <v>58</v>
      </c>
      <c r="G82" s="10">
        <v>0</v>
      </c>
      <c r="H82" s="10">
        <v>15527350.949999999</v>
      </c>
      <c r="I82" s="10">
        <v>0</v>
      </c>
      <c r="J82" s="5"/>
      <c r="K82" s="5"/>
      <c r="L82" s="5"/>
      <c r="M82" s="8" t="s">
        <v>17</v>
      </c>
      <c r="N82" s="7">
        <f t="shared" si="8"/>
        <v>0</v>
      </c>
      <c r="O82" s="7">
        <f t="shared" si="9"/>
        <v>0</v>
      </c>
      <c r="P82" s="6">
        <f t="shared" si="10"/>
        <v>0</v>
      </c>
      <c r="Q82" s="6">
        <f t="shared" si="11"/>
        <v>0</v>
      </c>
    </row>
    <row r="83" spans="1:18" x14ac:dyDescent="0.25">
      <c r="G83" s="11">
        <f>SUM(G4:G82)</f>
        <v>8585645.870000001</v>
      </c>
      <c r="H83" s="11">
        <f>SUM(H4:H82)</f>
        <v>53185283.579999998</v>
      </c>
      <c r="I83" s="11">
        <f>SUM(I4:I82)</f>
        <v>6877140.75</v>
      </c>
      <c r="P83" s="14">
        <f t="shared" ref="P83" si="12">IF(J83=0,0,L83/J83)</f>
        <v>0</v>
      </c>
      <c r="Q83" s="14">
        <f t="shared" ref="Q83" si="13">IF(L83=0,0,L83/K83)</f>
        <v>0</v>
      </c>
      <c r="R83" s="13"/>
    </row>
    <row r="84" spans="1:18" x14ac:dyDescent="0.25">
      <c r="P84" s="13"/>
      <c r="Q84" s="13"/>
    </row>
  </sheetData>
  <mergeCells count="5">
    <mergeCell ref="A1:Q1"/>
    <mergeCell ref="G2:I2"/>
    <mergeCell ref="J2:M2"/>
    <mergeCell ref="N2:O2"/>
    <mergeCell ref="P2:Q2"/>
  </mergeCells>
  <pageMargins left="0.70866141732283472" right="0.70866141732283472" top="0.74803149606299213" bottom="0.74803149606299213" header="0.31496062992125984" footer="0.31496062992125984"/>
  <pageSetup scale="3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ERVIN ADAN MORENO RAMIREZ</dc:creator>
  <cp:lastModifiedBy>Martha Araceli Alonso Valdivia</cp:lastModifiedBy>
  <cp:lastPrinted>2024-04-18T18:33:14Z</cp:lastPrinted>
  <dcterms:created xsi:type="dcterms:W3CDTF">2023-06-21T19:35:53Z</dcterms:created>
  <dcterms:modified xsi:type="dcterms:W3CDTF">2024-04-18T18:33:21Z</dcterms:modified>
</cp:coreProperties>
</file>