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COG!$A$3:$G$79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5" i="1" s="1"/>
  <c r="C5" i="1"/>
  <c r="E5" i="1"/>
  <c r="E80" i="1" s="1"/>
  <c r="F5" i="1"/>
  <c r="F80" i="1" s="1"/>
  <c r="D6" i="1"/>
  <c r="G6" i="1" s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C13" i="1"/>
  <c r="E13" i="1"/>
  <c r="F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3" i="1"/>
  <c r="D23" i="1" s="1"/>
  <c r="C23" i="1"/>
  <c r="E23" i="1"/>
  <c r="F23" i="1"/>
  <c r="D24" i="1"/>
  <c r="G24" i="1" s="1"/>
  <c r="D25" i="1"/>
  <c r="G25" i="1"/>
  <c r="D26" i="1"/>
  <c r="G26" i="1" s="1"/>
  <c r="D27" i="1"/>
  <c r="G27" i="1"/>
  <c r="D28" i="1"/>
  <c r="G28" i="1" s="1"/>
  <c r="D29" i="1"/>
  <c r="G29" i="1"/>
  <c r="D30" i="1"/>
  <c r="G30" i="1" s="1"/>
  <c r="D31" i="1"/>
  <c r="G31" i="1"/>
  <c r="D32" i="1"/>
  <c r="G32" i="1" s="1"/>
  <c r="B33" i="1"/>
  <c r="C33" i="1"/>
  <c r="E33" i="1"/>
  <c r="F33" i="1"/>
  <c r="D34" i="1"/>
  <c r="G34" i="1"/>
  <c r="D35" i="1"/>
  <c r="G35" i="1"/>
  <c r="D36" i="1"/>
  <c r="G36" i="1"/>
  <c r="D37" i="1"/>
  <c r="G37" i="1"/>
  <c r="D38" i="1"/>
  <c r="G38" i="1"/>
  <c r="D39" i="1"/>
  <c r="G39" i="1"/>
  <c r="D40" i="1"/>
  <c r="G40" i="1"/>
  <c r="D41" i="1"/>
  <c r="G41" i="1"/>
  <c r="D42" i="1"/>
  <c r="G42" i="1"/>
  <c r="B46" i="1"/>
  <c r="D46" i="1" s="1"/>
  <c r="C46" i="1"/>
  <c r="E46" i="1"/>
  <c r="F46" i="1"/>
  <c r="D47" i="1"/>
  <c r="G47" i="1" s="1"/>
  <c r="D48" i="1"/>
  <c r="G48" i="1"/>
  <c r="D49" i="1"/>
  <c r="G49" i="1" s="1"/>
  <c r="D50" i="1"/>
  <c r="G50" i="1"/>
  <c r="D51" i="1"/>
  <c r="G51" i="1" s="1"/>
  <c r="D52" i="1"/>
  <c r="G52" i="1"/>
  <c r="D53" i="1"/>
  <c r="G53" i="1" s="1"/>
  <c r="D54" i="1"/>
  <c r="G54" i="1"/>
  <c r="D55" i="1"/>
  <c r="G55" i="1" s="1"/>
  <c r="B56" i="1"/>
  <c r="C56" i="1"/>
  <c r="D56" i="1" s="1"/>
  <c r="G56" i="1" s="1"/>
  <c r="E56" i="1"/>
  <c r="F56" i="1"/>
  <c r="D57" i="1"/>
  <c r="G57" i="1"/>
  <c r="D58" i="1"/>
  <c r="G58" i="1" s="1"/>
  <c r="D59" i="1"/>
  <c r="G59" i="1"/>
  <c r="B60" i="1"/>
  <c r="C60" i="1"/>
  <c r="D60" i="1" s="1"/>
  <c r="E60" i="1"/>
  <c r="F60" i="1"/>
  <c r="D61" i="1"/>
  <c r="G61" i="1"/>
  <c r="D62" i="1"/>
  <c r="G62" i="1"/>
  <c r="D63" i="1"/>
  <c r="G63" i="1" s="1"/>
  <c r="D64" i="1"/>
  <c r="G64" i="1"/>
  <c r="D65" i="1"/>
  <c r="G65" i="1" s="1"/>
  <c r="D66" i="1"/>
  <c r="G66" i="1"/>
  <c r="D67" i="1"/>
  <c r="G67" i="1" s="1"/>
  <c r="B68" i="1"/>
  <c r="C68" i="1"/>
  <c r="E68" i="1"/>
  <c r="F68" i="1"/>
  <c r="D69" i="1"/>
  <c r="G69" i="1"/>
  <c r="D70" i="1"/>
  <c r="G70" i="1" s="1"/>
  <c r="D71" i="1"/>
  <c r="G71" i="1"/>
  <c r="B72" i="1"/>
  <c r="D72" i="1" s="1"/>
  <c r="C72" i="1"/>
  <c r="E72" i="1"/>
  <c r="F72" i="1"/>
  <c r="D73" i="1"/>
  <c r="G73" i="1" s="1"/>
  <c r="D74" i="1"/>
  <c r="G74" i="1"/>
  <c r="D75" i="1"/>
  <c r="G75" i="1" s="1"/>
  <c r="D76" i="1"/>
  <c r="G76" i="1"/>
  <c r="D77" i="1"/>
  <c r="G77" i="1" s="1"/>
  <c r="D78" i="1"/>
  <c r="G78" i="1"/>
  <c r="D79" i="1"/>
  <c r="G79" i="1" s="1"/>
  <c r="B80" i="1"/>
  <c r="C80" i="1"/>
  <c r="D13" i="1" l="1"/>
  <c r="G13" i="1" s="1"/>
  <c r="G60" i="1"/>
  <c r="D68" i="1"/>
  <c r="G68" i="1" s="1"/>
  <c r="D33" i="1"/>
  <c r="G33" i="1" s="1"/>
  <c r="G72" i="1"/>
  <c r="G46" i="1"/>
  <c r="G23" i="1"/>
  <c r="G5" i="1"/>
  <c r="G80" i="1" l="1"/>
  <c r="D80" i="1"/>
</calcChain>
</file>

<file path=xl/sharedStrings.xml><?xml version="1.0" encoding="utf-8"?>
<sst xmlns="http://schemas.openxmlformats.org/spreadsheetml/2006/main" count="95" uniqueCount="85">
  <si>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</si>
  <si>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</si>
  <si>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</si>
  <si>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</si>
  <si>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</si>
  <si>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</si>
  <si>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</si>
  <si>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</si>
  <si>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</si>
  <si>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</si>
  <si>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</si>
  <si>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</si>
  <si>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</si>
  <si>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</si>
  <si>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</si>
  <si>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</si>
  <si>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</si>
  <si>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</si>
  <si>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</si>
  <si>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</si>
  <si>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</si>
  <si>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</si>
  <si>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</si>
  <si>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</si>
  <si>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</si>
  <si>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</si>
  <si>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</si>
  <si>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</si>
  <si>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</si>
  <si>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</si>
  <si>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</si>
  <si>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</si>
  <si>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</si>
  <si>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</si>
  <si>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</si>
  <si>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</si>
  <si>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</si>
  <si>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</si>
  <si>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</si>
  <si>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</si>
  <si>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</si>
  <si>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</si>
  <si>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</si>
  <si>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</si>
  <si>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</si>
  <si>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</si>
  <si>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</si>
  <si>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</si>
  <si>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</si>
  <si>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</si>
  <si>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</si>
  <si>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</si>
  <si>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</si>
  <si>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</si>
  <si>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</si>
  <si>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</si>
  <si>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</si>
  <si>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</si>
  <si>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</si>
  <si>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</si>
  <si>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</si>
  <si>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</si>
  <si>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</si>
  <si>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</si>
  <si>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</si>
  <si>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</si>
  <si>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</si>
  <si>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</si>
  <si>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</si>
  <si>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</si>
  <si>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</si>
  <si>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</si>
  <si>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</si>
  <si>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</si>
  <si>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</si>
  <si>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</si>
  <si>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</si>
  <si>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</si>
  <si>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</si>
  <si>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</si>
  <si>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</si>
  <si>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</si>
  <si>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</si>
  <si>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</si>
  <si>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INSTITUTO TECNOLOGICO SUPERIOR DE IRAPUATO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</si>
</sst>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 indent="1"/>
    </xf>
    <xf numFmtId="4" fontId="3" fillId="0" borderId="4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 indent="1"/>
    </xf>
    <xf numFmtId="0" fontId="4" fillId="0" borderId="3" xfId="0" applyFont="1" applyFill="1" applyBorder="1" applyAlignment="1" applyProtection="1">
      <alignment horizontal="left"/>
    </xf>
    <xf numFmtId="4" fontId="1" fillId="0" borderId="4" xfId="0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>
      <alignment horizontal="center" vertical="center"/>
    </xf>
    <xf numFmtId="4" fontId="1" fillId="0" borderId="6" xfId="0" applyNumberFormat="1" applyFont="1" applyFill="1" applyBorder="1" applyProtection="1">
      <protection locked="0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workbookViewId="0">
      <selection activeCell="B2" sqref="B2:F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2" t="s">
        <v>84</v>
      </c>
      <c r="B1" s="21"/>
      <c r="C1" s="21"/>
      <c r="D1" s="21"/>
      <c r="E1" s="21"/>
      <c r="F1" s="21"/>
      <c r="G1" s="20"/>
    </row>
    <row r="2" spans="1:8" x14ac:dyDescent="0.2">
      <c r="A2" s="23" t="s">
        <v>45</v>
      </c>
      <c r="B2" s="22" t="s">
        <v>44</v>
      </c>
      <c r="C2" s="21"/>
      <c r="D2" s="21"/>
      <c r="E2" s="21"/>
      <c r="F2" s="20"/>
      <c r="G2" s="19" t="s">
        <v>43</v>
      </c>
    </row>
    <row r="3" spans="1:8" ht="24.95" customHeight="1" x14ac:dyDescent="0.2">
      <c r="A3" s="18"/>
      <c r="B3" s="17" t="s">
        <v>42</v>
      </c>
      <c r="C3" s="17" t="s">
        <v>41</v>
      </c>
      <c r="D3" s="17" t="s">
        <v>40</v>
      </c>
      <c r="E3" s="17" t="s">
        <v>39</v>
      </c>
      <c r="F3" s="17" t="s">
        <v>38</v>
      </c>
      <c r="G3" s="16"/>
    </row>
    <row r="4" spans="1:8" x14ac:dyDescent="0.2">
      <c r="A4" s="15"/>
      <c r="B4" s="14">
        <v>1</v>
      </c>
      <c r="C4" s="14">
        <v>2</v>
      </c>
      <c r="D4" s="14" t="s">
        <v>37</v>
      </c>
      <c r="E4" s="14">
        <v>4</v>
      </c>
      <c r="F4" s="14">
        <v>5</v>
      </c>
      <c r="G4" s="14" t="s">
        <v>36</v>
      </c>
    </row>
    <row r="5" spans="1:8" x14ac:dyDescent="0.2">
      <c r="A5" s="12" t="s">
        <v>83</v>
      </c>
      <c r="B5" s="24">
        <f>SUM(B6:B12)</f>
        <v>93048836.169999987</v>
      </c>
      <c r="C5" s="24">
        <f>SUM(C6:C12)</f>
        <v>69819631</v>
      </c>
      <c r="D5" s="24">
        <f>B5+C5</f>
        <v>162868467.16999999</v>
      </c>
      <c r="E5" s="24">
        <f>SUM(E6:E12)</f>
        <v>35770023.039999992</v>
      </c>
      <c r="F5" s="24">
        <f>SUM(F6:F12)</f>
        <v>35770023.039999992</v>
      </c>
      <c r="G5" s="24">
        <f>D5-E5</f>
        <v>127098444.13</v>
      </c>
    </row>
    <row r="6" spans="1:8" x14ac:dyDescent="0.2">
      <c r="A6" s="9" t="s">
        <v>82</v>
      </c>
      <c r="B6" s="8">
        <v>49912560.789999999</v>
      </c>
      <c r="C6" s="8">
        <v>36445802.030000001</v>
      </c>
      <c r="D6" s="8">
        <f>B6+C6</f>
        <v>86358362.819999993</v>
      </c>
      <c r="E6" s="8">
        <v>21777259.899999999</v>
      </c>
      <c r="F6" s="8">
        <v>21777259.899999999</v>
      </c>
      <c r="G6" s="8">
        <f>D6-E6</f>
        <v>64581102.919999994</v>
      </c>
      <c r="H6" s="5">
        <v>1100</v>
      </c>
    </row>
    <row r="7" spans="1:8" x14ac:dyDescent="0.2">
      <c r="A7" s="9" t="s">
        <v>81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  <c r="H7" s="5">
        <v>1200</v>
      </c>
    </row>
    <row r="8" spans="1:8" x14ac:dyDescent="0.2">
      <c r="A8" s="9" t="s">
        <v>80</v>
      </c>
      <c r="B8" s="8">
        <v>20077468.989999998</v>
      </c>
      <c r="C8" s="8">
        <v>20197740.960000001</v>
      </c>
      <c r="D8" s="8">
        <f>B8+C8</f>
        <v>40275209.950000003</v>
      </c>
      <c r="E8" s="8">
        <v>5619654.1299999999</v>
      </c>
      <c r="F8" s="8">
        <v>5619654.1299999999</v>
      </c>
      <c r="G8" s="8">
        <f>D8-E8</f>
        <v>34655555.82</v>
      </c>
      <c r="H8" s="5">
        <v>1300</v>
      </c>
    </row>
    <row r="9" spans="1:8" x14ac:dyDescent="0.2">
      <c r="A9" s="9" t="s">
        <v>79</v>
      </c>
      <c r="B9" s="8">
        <v>14777634.32</v>
      </c>
      <c r="C9" s="8">
        <v>8714375</v>
      </c>
      <c r="D9" s="8">
        <f>B9+C9</f>
        <v>23492009.32</v>
      </c>
      <c r="E9" s="8">
        <v>5235138.5</v>
      </c>
      <c r="F9" s="8">
        <v>5235138.5</v>
      </c>
      <c r="G9" s="8">
        <f>D9-E9</f>
        <v>18256870.82</v>
      </c>
      <c r="H9" s="5">
        <v>1400</v>
      </c>
    </row>
    <row r="10" spans="1:8" x14ac:dyDescent="0.2">
      <c r="A10" s="9" t="s">
        <v>78</v>
      </c>
      <c r="B10" s="8">
        <v>2682344.0699999998</v>
      </c>
      <c r="C10" s="8">
        <v>3886933.01</v>
      </c>
      <c r="D10" s="8">
        <f>B10+C10</f>
        <v>6569277.0800000001</v>
      </c>
      <c r="E10" s="8">
        <v>2049837.03</v>
      </c>
      <c r="F10" s="8">
        <v>2049837.03</v>
      </c>
      <c r="G10" s="8">
        <f>D10-E10</f>
        <v>4519440.05</v>
      </c>
      <c r="H10" s="5">
        <v>1500</v>
      </c>
    </row>
    <row r="11" spans="1:8" x14ac:dyDescent="0.2">
      <c r="A11" s="9" t="s">
        <v>77</v>
      </c>
      <c r="B11" s="8">
        <v>0</v>
      </c>
      <c r="C11" s="8">
        <v>0</v>
      </c>
      <c r="D11" s="8">
        <f>B11+C11</f>
        <v>0</v>
      </c>
      <c r="E11" s="8">
        <v>0</v>
      </c>
      <c r="F11" s="8">
        <v>0</v>
      </c>
      <c r="G11" s="8">
        <f>D11-E11</f>
        <v>0</v>
      </c>
      <c r="H11" s="5">
        <v>1600</v>
      </c>
    </row>
    <row r="12" spans="1:8" x14ac:dyDescent="0.2">
      <c r="A12" s="9" t="s">
        <v>76</v>
      </c>
      <c r="B12" s="8">
        <v>5598828</v>
      </c>
      <c r="C12" s="8">
        <v>574780</v>
      </c>
      <c r="D12" s="8">
        <f>B12+C12</f>
        <v>6173608</v>
      </c>
      <c r="E12" s="8">
        <v>1088133.48</v>
      </c>
      <c r="F12" s="8">
        <v>1088133.48</v>
      </c>
      <c r="G12" s="8">
        <f>D12-E12</f>
        <v>5085474.5199999996</v>
      </c>
      <c r="H12" s="5">
        <v>1700</v>
      </c>
    </row>
    <row r="13" spans="1:8" x14ac:dyDescent="0.2">
      <c r="A13" s="12" t="s">
        <v>75</v>
      </c>
      <c r="B13" s="11">
        <f>SUM(B14:B22)</f>
        <v>6207246.4000000004</v>
      </c>
      <c r="C13" s="11">
        <f>SUM(C14:C22)</f>
        <v>2084085.1400000001</v>
      </c>
      <c r="D13" s="11">
        <f>B13+C13</f>
        <v>8291331.540000001</v>
      </c>
      <c r="E13" s="11">
        <f>SUM(E14:E22)</f>
        <v>491516.69</v>
      </c>
      <c r="F13" s="11">
        <f>SUM(F14:F22)</f>
        <v>491516.69</v>
      </c>
      <c r="G13" s="11">
        <f>D13-E13</f>
        <v>7799814.8500000006</v>
      </c>
      <c r="H13" s="10">
        <v>0</v>
      </c>
    </row>
    <row r="14" spans="1:8" x14ac:dyDescent="0.2">
      <c r="A14" s="9" t="s">
        <v>74</v>
      </c>
      <c r="B14" s="8">
        <v>2138779.39</v>
      </c>
      <c r="C14" s="8">
        <v>462902</v>
      </c>
      <c r="D14" s="8">
        <f>B14+C14</f>
        <v>2601681.39</v>
      </c>
      <c r="E14" s="8">
        <v>21591.25</v>
      </c>
      <c r="F14" s="8">
        <v>21591.25</v>
      </c>
      <c r="G14" s="8">
        <f>D14-E14</f>
        <v>2580090.14</v>
      </c>
      <c r="H14" s="5">
        <v>2100</v>
      </c>
    </row>
    <row r="15" spans="1:8" x14ac:dyDescent="0.2">
      <c r="A15" s="9" t="s">
        <v>73</v>
      </c>
      <c r="B15" s="8">
        <v>170582.7</v>
      </c>
      <c r="C15" s="8">
        <v>-5000</v>
      </c>
      <c r="D15" s="8">
        <f>B15+C15</f>
        <v>165582.70000000001</v>
      </c>
      <c r="E15" s="8">
        <v>33861.230000000003</v>
      </c>
      <c r="F15" s="8">
        <v>33861.230000000003</v>
      </c>
      <c r="G15" s="8">
        <f>D15-E15</f>
        <v>131721.47</v>
      </c>
      <c r="H15" s="5">
        <v>2200</v>
      </c>
    </row>
    <row r="16" spans="1:8" x14ac:dyDescent="0.2">
      <c r="A16" s="9" t="s">
        <v>72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>D16-E16</f>
        <v>0</v>
      </c>
      <c r="H16" s="5">
        <v>2300</v>
      </c>
    </row>
    <row r="17" spans="1:8" x14ac:dyDescent="0.2">
      <c r="A17" s="9" t="s">
        <v>71</v>
      </c>
      <c r="B17" s="8">
        <v>1227939.31</v>
      </c>
      <c r="C17" s="8">
        <v>598085.14</v>
      </c>
      <c r="D17" s="8">
        <f>B17+C17</f>
        <v>1826024.4500000002</v>
      </c>
      <c r="E17" s="8">
        <v>355230.63</v>
      </c>
      <c r="F17" s="8">
        <v>355230.63</v>
      </c>
      <c r="G17" s="8">
        <f>D17-E17</f>
        <v>1470793.8200000003</v>
      </c>
      <c r="H17" s="5">
        <v>2400</v>
      </c>
    </row>
    <row r="18" spans="1:8" x14ac:dyDescent="0.2">
      <c r="A18" s="9" t="s">
        <v>70</v>
      </c>
      <c r="B18" s="8">
        <v>697530</v>
      </c>
      <c r="C18" s="8">
        <v>385000</v>
      </c>
      <c r="D18" s="8">
        <f>B18+C18</f>
        <v>1082530</v>
      </c>
      <c r="E18" s="8">
        <v>2050</v>
      </c>
      <c r="F18" s="8">
        <v>2050</v>
      </c>
      <c r="G18" s="8">
        <f>D18-E18</f>
        <v>1080480</v>
      </c>
      <c r="H18" s="5">
        <v>2500</v>
      </c>
    </row>
    <row r="19" spans="1:8" x14ac:dyDescent="0.2">
      <c r="A19" s="9" t="s">
        <v>69</v>
      </c>
      <c r="B19" s="8">
        <v>988112</v>
      </c>
      <c r="C19" s="8">
        <v>0</v>
      </c>
      <c r="D19" s="8">
        <f>B19+C19</f>
        <v>988112</v>
      </c>
      <c r="E19" s="8">
        <v>76560.56</v>
      </c>
      <c r="F19" s="8">
        <v>76560.56</v>
      </c>
      <c r="G19" s="8">
        <f>D19-E19</f>
        <v>911551.44</v>
      </c>
      <c r="H19" s="5">
        <v>2600</v>
      </c>
    </row>
    <row r="20" spans="1:8" x14ac:dyDescent="0.2">
      <c r="A20" s="9" t="s">
        <v>68</v>
      </c>
      <c r="B20" s="8">
        <v>114700</v>
      </c>
      <c r="C20" s="8">
        <v>571098</v>
      </c>
      <c r="D20" s="8">
        <f>B20+C20</f>
        <v>685798</v>
      </c>
      <c r="E20" s="8">
        <v>636.01</v>
      </c>
      <c r="F20" s="8">
        <v>636.01</v>
      </c>
      <c r="G20" s="8">
        <f>D20-E20</f>
        <v>685161.99</v>
      </c>
      <c r="H20" s="5">
        <v>2700</v>
      </c>
    </row>
    <row r="21" spans="1:8" x14ac:dyDescent="0.2">
      <c r="A21" s="9" t="s">
        <v>67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  <c r="H21" s="5">
        <v>2800</v>
      </c>
    </row>
    <row r="22" spans="1:8" x14ac:dyDescent="0.2">
      <c r="A22" s="9" t="s">
        <v>66</v>
      </c>
      <c r="B22" s="8">
        <v>869603</v>
      </c>
      <c r="C22" s="8">
        <v>72000</v>
      </c>
      <c r="D22" s="8">
        <f>B22+C22</f>
        <v>941603</v>
      </c>
      <c r="E22" s="8">
        <v>1587.01</v>
      </c>
      <c r="F22" s="8">
        <v>1587.01</v>
      </c>
      <c r="G22" s="8">
        <f>D22-E22</f>
        <v>940015.99</v>
      </c>
      <c r="H22" s="5">
        <v>2900</v>
      </c>
    </row>
    <row r="23" spans="1:8" x14ac:dyDescent="0.2">
      <c r="A23" s="12" t="s">
        <v>65</v>
      </c>
      <c r="B23" s="11">
        <f>SUM(B24:B32)</f>
        <v>35007120.610000007</v>
      </c>
      <c r="C23" s="11">
        <f>SUM(C24:C32)</f>
        <v>9624285.660000002</v>
      </c>
      <c r="D23" s="11">
        <f>B23+C23</f>
        <v>44631406.270000011</v>
      </c>
      <c r="E23" s="11">
        <f>SUM(E24:E32)</f>
        <v>6198159.790000001</v>
      </c>
      <c r="F23" s="11">
        <f>SUM(F24:F32)</f>
        <v>6198159.790000001</v>
      </c>
      <c r="G23" s="11">
        <f>D23-E23</f>
        <v>38433246.480000012</v>
      </c>
      <c r="H23" s="10">
        <v>0</v>
      </c>
    </row>
    <row r="24" spans="1:8" x14ac:dyDescent="0.2">
      <c r="A24" s="9" t="s">
        <v>64</v>
      </c>
      <c r="B24" s="8">
        <v>3683811.21</v>
      </c>
      <c r="C24" s="8">
        <v>273700.36</v>
      </c>
      <c r="D24" s="8">
        <f>B24+C24</f>
        <v>3957511.57</v>
      </c>
      <c r="E24" s="8">
        <v>929045.74</v>
      </c>
      <c r="F24" s="8">
        <v>929045.74</v>
      </c>
      <c r="G24" s="8">
        <f>D24-E24</f>
        <v>3028465.83</v>
      </c>
      <c r="H24" s="5">
        <v>3100</v>
      </c>
    </row>
    <row r="25" spans="1:8" x14ac:dyDescent="0.2">
      <c r="A25" s="9" t="s">
        <v>63</v>
      </c>
      <c r="B25" s="8">
        <v>2759057.11</v>
      </c>
      <c r="C25" s="8">
        <v>255246.26</v>
      </c>
      <c r="D25" s="8">
        <f>B25+C25</f>
        <v>3014303.37</v>
      </c>
      <c r="E25" s="8">
        <v>109241.71</v>
      </c>
      <c r="F25" s="8">
        <v>109241.71</v>
      </c>
      <c r="G25" s="8">
        <f>D25-E25</f>
        <v>2905061.66</v>
      </c>
      <c r="H25" s="5">
        <v>3200</v>
      </c>
    </row>
    <row r="26" spans="1:8" x14ac:dyDescent="0.2">
      <c r="A26" s="9" t="s">
        <v>62</v>
      </c>
      <c r="B26" s="8">
        <v>6977657.3499999996</v>
      </c>
      <c r="C26" s="8">
        <v>1293336.76</v>
      </c>
      <c r="D26" s="8">
        <f>B26+C26</f>
        <v>8270994.1099999994</v>
      </c>
      <c r="E26" s="8">
        <v>780110.61</v>
      </c>
      <c r="F26" s="8">
        <v>780110.61</v>
      </c>
      <c r="G26" s="8">
        <f>D26-E26</f>
        <v>7490883.4999999991</v>
      </c>
      <c r="H26" s="5">
        <v>3300</v>
      </c>
    </row>
    <row r="27" spans="1:8" x14ac:dyDescent="0.2">
      <c r="A27" s="9" t="s">
        <v>61</v>
      </c>
      <c r="B27" s="8">
        <v>2719156.97</v>
      </c>
      <c r="C27" s="8">
        <v>849479.62</v>
      </c>
      <c r="D27" s="8">
        <f>B27+C27</f>
        <v>3568636.5900000003</v>
      </c>
      <c r="E27" s="8">
        <v>814774.8</v>
      </c>
      <c r="F27" s="8">
        <v>814774.8</v>
      </c>
      <c r="G27" s="8">
        <f>D27-E27</f>
        <v>2753861.79</v>
      </c>
      <c r="H27" s="5">
        <v>3400</v>
      </c>
    </row>
    <row r="28" spans="1:8" x14ac:dyDescent="0.2">
      <c r="A28" s="9" t="s">
        <v>60</v>
      </c>
      <c r="B28" s="8">
        <v>11813479.560000001</v>
      </c>
      <c r="C28" s="8">
        <v>6996502.2800000003</v>
      </c>
      <c r="D28" s="8">
        <f>B28+C28</f>
        <v>18809981.84</v>
      </c>
      <c r="E28" s="8">
        <v>2523385.2400000002</v>
      </c>
      <c r="F28" s="8">
        <v>2523385.2400000002</v>
      </c>
      <c r="G28" s="8">
        <f>D28-E28</f>
        <v>16286596.6</v>
      </c>
      <c r="H28" s="5">
        <v>3500</v>
      </c>
    </row>
    <row r="29" spans="1:8" x14ac:dyDescent="0.2">
      <c r="A29" s="9" t="s">
        <v>59</v>
      </c>
      <c r="B29" s="8">
        <v>601043.26</v>
      </c>
      <c r="C29" s="8">
        <v>0</v>
      </c>
      <c r="D29" s="8">
        <f>B29+C29</f>
        <v>601043.26</v>
      </c>
      <c r="E29" s="8">
        <v>0</v>
      </c>
      <c r="F29" s="8">
        <v>0</v>
      </c>
      <c r="G29" s="8">
        <f>D29-E29</f>
        <v>601043.26</v>
      </c>
      <c r="H29" s="5">
        <v>3600</v>
      </c>
    </row>
    <row r="30" spans="1:8" x14ac:dyDescent="0.2">
      <c r="A30" s="9" t="s">
        <v>58</v>
      </c>
      <c r="B30" s="8">
        <v>842994</v>
      </c>
      <c r="C30" s="8">
        <v>73500</v>
      </c>
      <c r="D30" s="8">
        <f>B30+C30</f>
        <v>916494</v>
      </c>
      <c r="E30" s="8">
        <v>75082.45</v>
      </c>
      <c r="F30" s="8">
        <v>75082.45</v>
      </c>
      <c r="G30" s="8">
        <f>D30-E30</f>
        <v>841411.55</v>
      </c>
      <c r="H30" s="5">
        <v>3700</v>
      </c>
    </row>
    <row r="31" spans="1:8" x14ac:dyDescent="0.2">
      <c r="A31" s="9" t="s">
        <v>57</v>
      </c>
      <c r="B31" s="8">
        <v>1442700</v>
      </c>
      <c r="C31" s="8">
        <v>482520.38</v>
      </c>
      <c r="D31" s="8">
        <f>B31+C31</f>
        <v>1925220.38</v>
      </c>
      <c r="E31" s="8">
        <v>59658.53</v>
      </c>
      <c r="F31" s="8">
        <v>59658.53</v>
      </c>
      <c r="G31" s="8">
        <f>D31-E31</f>
        <v>1865561.8499999999</v>
      </c>
      <c r="H31" s="5">
        <v>3800</v>
      </c>
    </row>
    <row r="32" spans="1:8" x14ac:dyDescent="0.2">
      <c r="A32" s="9" t="s">
        <v>56</v>
      </c>
      <c r="B32" s="8">
        <v>4167221.15</v>
      </c>
      <c r="C32" s="8">
        <v>-600000</v>
      </c>
      <c r="D32" s="8">
        <f>B32+C32</f>
        <v>3567221.15</v>
      </c>
      <c r="E32" s="8">
        <v>906860.71</v>
      </c>
      <c r="F32" s="8">
        <v>906860.71</v>
      </c>
      <c r="G32" s="8">
        <f>D32-E32</f>
        <v>2660360.44</v>
      </c>
      <c r="H32" s="5">
        <v>3900</v>
      </c>
    </row>
    <row r="33" spans="1:8" x14ac:dyDescent="0.2">
      <c r="A33" s="12" t="s">
        <v>55</v>
      </c>
      <c r="B33" s="11">
        <f>SUM(B34:B42)</f>
        <v>3413914.28</v>
      </c>
      <c r="C33" s="11">
        <f>SUM(C34:C42)</f>
        <v>328300</v>
      </c>
      <c r="D33" s="11">
        <f>B33+C33</f>
        <v>3742214.28</v>
      </c>
      <c r="E33" s="11">
        <f>SUM(E34:E42)</f>
        <v>171147.25</v>
      </c>
      <c r="F33" s="11">
        <f>SUM(F34:F42)</f>
        <v>171147.25</v>
      </c>
      <c r="G33" s="11">
        <f>D33-E33</f>
        <v>3571067.03</v>
      </c>
      <c r="H33" s="10">
        <v>0</v>
      </c>
    </row>
    <row r="34" spans="1:8" x14ac:dyDescent="0.2">
      <c r="A34" s="9" t="s">
        <v>54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  <c r="H34" s="5">
        <v>4100</v>
      </c>
    </row>
    <row r="35" spans="1:8" x14ac:dyDescent="0.2">
      <c r="A35" s="9" t="s">
        <v>53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>D35-E35</f>
        <v>0</v>
      </c>
      <c r="H35" s="5">
        <v>4200</v>
      </c>
    </row>
    <row r="36" spans="1:8" x14ac:dyDescent="0.2">
      <c r="A36" s="9" t="s">
        <v>52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5">
        <v>4300</v>
      </c>
    </row>
    <row r="37" spans="1:8" x14ac:dyDescent="0.2">
      <c r="A37" s="9" t="s">
        <v>51</v>
      </c>
      <c r="B37" s="8">
        <v>3413914.28</v>
      </c>
      <c r="C37" s="8">
        <v>328300</v>
      </c>
      <c r="D37" s="8">
        <f>B37+C37</f>
        <v>3742214.28</v>
      </c>
      <c r="E37" s="8">
        <v>171147.25</v>
      </c>
      <c r="F37" s="8">
        <v>171147.25</v>
      </c>
      <c r="G37" s="8">
        <f>D37-E37</f>
        <v>3571067.03</v>
      </c>
      <c r="H37" s="5">
        <v>4400</v>
      </c>
    </row>
    <row r="38" spans="1:8" x14ac:dyDescent="0.2">
      <c r="A38" s="9" t="s">
        <v>50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>D38-E38</f>
        <v>0</v>
      </c>
      <c r="H38" s="5">
        <v>4500</v>
      </c>
    </row>
    <row r="39" spans="1:8" x14ac:dyDescent="0.2">
      <c r="A39" s="9" t="s">
        <v>49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D39-E39</f>
        <v>0</v>
      </c>
      <c r="H39" s="5">
        <v>4600</v>
      </c>
    </row>
    <row r="40" spans="1:8" x14ac:dyDescent="0.2">
      <c r="A40" s="9" t="s">
        <v>48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5">
        <v>4700</v>
      </c>
    </row>
    <row r="41" spans="1:8" x14ac:dyDescent="0.2">
      <c r="A41" s="9" t="s">
        <v>47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5">
        <v>4800</v>
      </c>
    </row>
    <row r="42" spans="1:8" x14ac:dyDescent="0.2">
      <c r="A42" s="9" t="s">
        <v>46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D42-E42</f>
        <v>0</v>
      </c>
      <c r="H42" s="5">
        <v>4900</v>
      </c>
    </row>
    <row r="43" spans="1:8" x14ac:dyDescent="0.2">
      <c r="A43" s="23" t="s">
        <v>45</v>
      </c>
      <c r="B43" s="22" t="s">
        <v>44</v>
      </c>
      <c r="C43" s="21"/>
      <c r="D43" s="21"/>
      <c r="E43" s="21"/>
      <c r="F43" s="20"/>
      <c r="G43" s="19" t="s">
        <v>43</v>
      </c>
    </row>
    <row r="44" spans="1:8" ht="24.95" customHeight="1" x14ac:dyDescent="0.2">
      <c r="A44" s="18"/>
      <c r="B44" s="17" t="s">
        <v>42</v>
      </c>
      <c r="C44" s="17" t="s">
        <v>41</v>
      </c>
      <c r="D44" s="17" t="s">
        <v>40</v>
      </c>
      <c r="E44" s="17" t="s">
        <v>39</v>
      </c>
      <c r="F44" s="17" t="s">
        <v>38</v>
      </c>
      <c r="G44" s="16"/>
    </row>
    <row r="45" spans="1:8" x14ac:dyDescent="0.2">
      <c r="A45" s="15"/>
      <c r="B45" s="14">
        <v>1</v>
      </c>
      <c r="C45" s="14">
        <v>2</v>
      </c>
      <c r="D45" s="14" t="s">
        <v>37</v>
      </c>
      <c r="E45" s="14">
        <v>4</v>
      </c>
      <c r="F45" s="14">
        <v>5</v>
      </c>
      <c r="G45" s="14" t="s">
        <v>36</v>
      </c>
    </row>
    <row r="46" spans="1:8" x14ac:dyDescent="0.2">
      <c r="A46" s="12" t="s">
        <v>35</v>
      </c>
      <c r="B46" s="11">
        <f>SUM(B47:B55)</f>
        <v>2570500</v>
      </c>
      <c r="C46" s="11">
        <f>SUM(C47:C55)</f>
        <v>16025549.5</v>
      </c>
      <c r="D46" s="11">
        <f>B46+C46</f>
        <v>18596049.5</v>
      </c>
      <c r="E46" s="11">
        <f>SUM(E47:E55)</f>
        <v>1066098.6000000001</v>
      </c>
      <c r="F46" s="11">
        <f>SUM(F47:F55)</f>
        <v>1066098.6000000001</v>
      </c>
      <c r="G46" s="11">
        <f>D46-E46</f>
        <v>17529950.899999999</v>
      </c>
      <c r="H46" s="10">
        <v>0</v>
      </c>
    </row>
    <row r="47" spans="1:8" x14ac:dyDescent="0.2">
      <c r="A47" s="13" t="s">
        <v>34</v>
      </c>
      <c r="B47" s="8">
        <v>1027000</v>
      </c>
      <c r="C47" s="8">
        <v>7003136.5</v>
      </c>
      <c r="D47" s="8">
        <f>B47+C47</f>
        <v>8030136.5</v>
      </c>
      <c r="E47" s="8">
        <v>674522.6</v>
      </c>
      <c r="F47" s="8">
        <v>674522.6</v>
      </c>
      <c r="G47" s="8">
        <f>D47-E47</f>
        <v>7355613.9000000004</v>
      </c>
      <c r="H47" s="5">
        <v>5100</v>
      </c>
    </row>
    <row r="48" spans="1:8" x14ac:dyDescent="0.2">
      <c r="A48" s="9" t="s">
        <v>33</v>
      </c>
      <c r="B48" s="8">
        <v>0</v>
      </c>
      <c r="C48" s="8">
        <v>687479.86</v>
      </c>
      <c r="D48" s="8">
        <f>B48+C48</f>
        <v>687479.86</v>
      </c>
      <c r="E48" s="8">
        <v>0</v>
      </c>
      <c r="F48" s="8">
        <v>0</v>
      </c>
      <c r="G48" s="8">
        <f>D48-E48</f>
        <v>687479.86</v>
      </c>
      <c r="H48" s="5">
        <v>5200</v>
      </c>
    </row>
    <row r="49" spans="1:8" x14ac:dyDescent="0.2">
      <c r="A49" s="9" t="s">
        <v>32</v>
      </c>
      <c r="B49" s="8">
        <v>1070000</v>
      </c>
      <c r="C49" s="8">
        <v>254857.14</v>
      </c>
      <c r="D49" s="8">
        <f>B49+C49</f>
        <v>1324857.1400000001</v>
      </c>
      <c r="E49" s="8">
        <v>0</v>
      </c>
      <c r="F49" s="8">
        <v>0</v>
      </c>
      <c r="G49" s="8">
        <f>D49-E49</f>
        <v>1324857.1400000001</v>
      </c>
      <c r="H49" s="5">
        <v>5300</v>
      </c>
    </row>
    <row r="50" spans="1:8" x14ac:dyDescent="0.2">
      <c r="A50" s="9" t="s">
        <v>31</v>
      </c>
      <c r="B50" s="8">
        <v>0</v>
      </c>
      <c r="C50" s="8">
        <v>5300000</v>
      </c>
      <c r="D50" s="8">
        <f>B50+C50</f>
        <v>5300000</v>
      </c>
      <c r="E50" s="8">
        <v>0</v>
      </c>
      <c r="F50" s="8">
        <v>0</v>
      </c>
      <c r="G50" s="8">
        <f>D50-E50</f>
        <v>5300000</v>
      </c>
      <c r="H50" s="5">
        <v>5400</v>
      </c>
    </row>
    <row r="51" spans="1:8" x14ac:dyDescent="0.2">
      <c r="A51" s="9" t="s">
        <v>30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D51-E51</f>
        <v>0</v>
      </c>
      <c r="H51" s="5">
        <v>5500</v>
      </c>
    </row>
    <row r="52" spans="1:8" x14ac:dyDescent="0.2">
      <c r="A52" s="9" t="s">
        <v>29</v>
      </c>
      <c r="B52" s="8">
        <v>473500</v>
      </c>
      <c r="C52" s="8">
        <v>2780076</v>
      </c>
      <c r="D52" s="8">
        <f>B52+C52</f>
        <v>3253576</v>
      </c>
      <c r="E52" s="8">
        <v>391576</v>
      </c>
      <c r="F52" s="8">
        <v>391576</v>
      </c>
      <c r="G52" s="8">
        <f>D52-E52</f>
        <v>2862000</v>
      </c>
      <c r="H52" s="5">
        <v>5600</v>
      </c>
    </row>
    <row r="53" spans="1:8" x14ac:dyDescent="0.2">
      <c r="A53" s="9" t="s">
        <v>28</v>
      </c>
      <c r="B53" s="8">
        <v>0</v>
      </c>
      <c r="C53" s="8">
        <v>0</v>
      </c>
      <c r="D53" s="8">
        <f>B53+C53</f>
        <v>0</v>
      </c>
      <c r="E53" s="8">
        <v>0</v>
      </c>
      <c r="F53" s="8">
        <v>0</v>
      </c>
      <c r="G53" s="8">
        <f>D53-E53</f>
        <v>0</v>
      </c>
      <c r="H53" s="5">
        <v>5700</v>
      </c>
    </row>
    <row r="54" spans="1:8" x14ac:dyDescent="0.2">
      <c r="A54" s="9" t="s">
        <v>27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D54-E54</f>
        <v>0</v>
      </c>
      <c r="H54" s="5">
        <v>5800</v>
      </c>
    </row>
    <row r="55" spans="1:8" x14ac:dyDescent="0.2">
      <c r="A55" s="9" t="s">
        <v>26</v>
      </c>
      <c r="B55" s="8">
        <v>0</v>
      </c>
      <c r="C55" s="8">
        <v>0</v>
      </c>
      <c r="D55" s="8">
        <f>B55+C55</f>
        <v>0</v>
      </c>
      <c r="E55" s="8">
        <v>0</v>
      </c>
      <c r="F55" s="8">
        <v>0</v>
      </c>
      <c r="G55" s="8">
        <f>D55-E55</f>
        <v>0</v>
      </c>
      <c r="H55" s="5">
        <v>5900</v>
      </c>
    </row>
    <row r="56" spans="1:8" x14ac:dyDescent="0.2">
      <c r="A56" s="12" t="s">
        <v>25</v>
      </c>
      <c r="B56" s="11">
        <f>SUM(B57:B59)</f>
        <v>0</v>
      </c>
      <c r="C56" s="11">
        <f>SUM(C57:C59)</f>
        <v>13725688.130000001</v>
      </c>
      <c r="D56" s="11">
        <f>B56+C56</f>
        <v>13725688.130000001</v>
      </c>
      <c r="E56" s="11">
        <f>SUM(E57:E59)</f>
        <v>24702.69</v>
      </c>
      <c r="F56" s="11">
        <f>SUM(F57:F59)</f>
        <v>24702.69</v>
      </c>
      <c r="G56" s="11">
        <f>D56-E56</f>
        <v>13700985.440000001</v>
      </c>
      <c r="H56" s="10">
        <v>0</v>
      </c>
    </row>
    <row r="57" spans="1:8" x14ac:dyDescent="0.2">
      <c r="A57" s="9" t="s">
        <v>24</v>
      </c>
      <c r="B57" s="8">
        <v>0</v>
      </c>
      <c r="C57" s="8">
        <v>0</v>
      </c>
      <c r="D57" s="8">
        <f>B57+C57</f>
        <v>0</v>
      </c>
      <c r="E57" s="8">
        <v>0</v>
      </c>
      <c r="F57" s="8">
        <v>0</v>
      </c>
      <c r="G57" s="8">
        <f>D57-E57</f>
        <v>0</v>
      </c>
      <c r="H57" s="5">
        <v>6100</v>
      </c>
    </row>
    <row r="58" spans="1:8" x14ac:dyDescent="0.2">
      <c r="A58" s="9" t="s">
        <v>23</v>
      </c>
      <c r="B58" s="8">
        <v>0</v>
      </c>
      <c r="C58" s="8">
        <v>13725688.130000001</v>
      </c>
      <c r="D58" s="8">
        <f>B58+C58</f>
        <v>13725688.130000001</v>
      </c>
      <c r="E58" s="8">
        <v>24702.69</v>
      </c>
      <c r="F58" s="8">
        <v>24702.69</v>
      </c>
      <c r="G58" s="8">
        <f>D58-E58</f>
        <v>13700985.440000001</v>
      </c>
      <c r="H58" s="5">
        <v>6200</v>
      </c>
    </row>
    <row r="59" spans="1:8" x14ac:dyDescent="0.2">
      <c r="A59" s="9" t="s">
        <v>22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D59-E59</f>
        <v>0</v>
      </c>
      <c r="H59" s="5">
        <v>6300</v>
      </c>
    </row>
    <row r="60" spans="1:8" x14ac:dyDescent="0.2">
      <c r="A60" s="12" t="s">
        <v>21</v>
      </c>
      <c r="B60" s="11">
        <f>SUM(B61:B67)</f>
        <v>0</v>
      </c>
      <c r="C60" s="11">
        <f>SUM(C61:C67)</f>
        <v>0</v>
      </c>
      <c r="D60" s="11">
        <f>B60+C60</f>
        <v>0</v>
      </c>
      <c r="E60" s="11">
        <f>SUM(E61:E67)</f>
        <v>0</v>
      </c>
      <c r="F60" s="11">
        <f>SUM(F61:F67)</f>
        <v>0</v>
      </c>
      <c r="G60" s="11">
        <f>D60-E60</f>
        <v>0</v>
      </c>
      <c r="H60" s="10">
        <v>0</v>
      </c>
    </row>
    <row r="61" spans="1:8" x14ac:dyDescent="0.2">
      <c r="A61" s="9" t="s">
        <v>20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D61-E61</f>
        <v>0</v>
      </c>
      <c r="H61" s="5">
        <v>7100</v>
      </c>
    </row>
    <row r="62" spans="1:8" x14ac:dyDescent="0.2">
      <c r="A62" s="9" t="s">
        <v>19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D62-E62</f>
        <v>0</v>
      </c>
      <c r="H62" s="5">
        <v>7200</v>
      </c>
    </row>
    <row r="63" spans="1:8" x14ac:dyDescent="0.2">
      <c r="A63" s="9" t="s">
        <v>18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D63-E63</f>
        <v>0</v>
      </c>
      <c r="H63" s="5">
        <v>7300</v>
      </c>
    </row>
    <row r="64" spans="1:8" x14ac:dyDescent="0.2">
      <c r="A64" s="9" t="s">
        <v>17</v>
      </c>
      <c r="B64" s="8">
        <v>0</v>
      </c>
      <c r="C64" s="8">
        <v>0</v>
      </c>
      <c r="D64" s="8">
        <f>B64+C64</f>
        <v>0</v>
      </c>
      <c r="E64" s="8">
        <v>0</v>
      </c>
      <c r="F64" s="8">
        <v>0</v>
      </c>
      <c r="G64" s="8">
        <f>D64-E64</f>
        <v>0</v>
      </c>
      <c r="H64" s="5">
        <v>7400</v>
      </c>
    </row>
    <row r="65" spans="1:8" x14ac:dyDescent="0.2">
      <c r="A65" s="9" t="s">
        <v>16</v>
      </c>
      <c r="B65" s="8">
        <v>0</v>
      </c>
      <c r="C65" s="8">
        <v>0</v>
      </c>
      <c r="D65" s="8">
        <f>B65+C65</f>
        <v>0</v>
      </c>
      <c r="E65" s="8">
        <v>0</v>
      </c>
      <c r="F65" s="8">
        <v>0</v>
      </c>
      <c r="G65" s="8">
        <f>D65-E65</f>
        <v>0</v>
      </c>
      <c r="H65" s="5">
        <v>7500</v>
      </c>
    </row>
    <row r="66" spans="1:8" x14ac:dyDescent="0.2">
      <c r="A66" s="9" t="s">
        <v>15</v>
      </c>
      <c r="B66" s="8">
        <v>0</v>
      </c>
      <c r="C66" s="8">
        <v>0</v>
      </c>
      <c r="D66" s="8">
        <f>B66+C66</f>
        <v>0</v>
      </c>
      <c r="E66" s="8">
        <v>0</v>
      </c>
      <c r="F66" s="8">
        <v>0</v>
      </c>
      <c r="G66" s="8">
        <f>D66-E66</f>
        <v>0</v>
      </c>
      <c r="H66" s="5">
        <v>7600</v>
      </c>
    </row>
    <row r="67" spans="1:8" x14ac:dyDescent="0.2">
      <c r="A67" s="9" t="s">
        <v>14</v>
      </c>
      <c r="B67" s="8">
        <v>0</v>
      </c>
      <c r="C67" s="8">
        <v>0</v>
      </c>
      <c r="D67" s="8">
        <f>B67+C67</f>
        <v>0</v>
      </c>
      <c r="E67" s="8">
        <v>0</v>
      </c>
      <c r="F67" s="8">
        <v>0</v>
      </c>
      <c r="G67" s="8">
        <f>D67-E67</f>
        <v>0</v>
      </c>
      <c r="H67" s="5">
        <v>7900</v>
      </c>
    </row>
    <row r="68" spans="1:8" x14ac:dyDescent="0.2">
      <c r="A68" s="12" t="s">
        <v>13</v>
      </c>
      <c r="B68" s="11">
        <f>SUM(B69:B71)</f>
        <v>0</v>
      </c>
      <c r="C68" s="11">
        <f>SUM(C69:C71)</f>
        <v>0</v>
      </c>
      <c r="D68" s="11">
        <f>B68+C68</f>
        <v>0</v>
      </c>
      <c r="E68" s="11">
        <f>SUM(E69:E71)</f>
        <v>0</v>
      </c>
      <c r="F68" s="11">
        <f>SUM(F69:F71)</f>
        <v>0</v>
      </c>
      <c r="G68" s="11">
        <f>D68-E68</f>
        <v>0</v>
      </c>
      <c r="H68" s="10">
        <v>0</v>
      </c>
    </row>
    <row r="69" spans="1:8" x14ac:dyDescent="0.2">
      <c r="A69" s="9" t="s">
        <v>12</v>
      </c>
      <c r="B69" s="8">
        <v>0</v>
      </c>
      <c r="C69" s="8">
        <v>0</v>
      </c>
      <c r="D69" s="8">
        <f>B69+C69</f>
        <v>0</v>
      </c>
      <c r="E69" s="8">
        <v>0</v>
      </c>
      <c r="F69" s="8">
        <v>0</v>
      </c>
      <c r="G69" s="8">
        <f>D69-E69</f>
        <v>0</v>
      </c>
      <c r="H69" s="5">
        <v>8100</v>
      </c>
    </row>
    <row r="70" spans="1:8" x14ac:dyDescent="0.2">
      <c r="A70" s="9" t="s">
        <v>11</v>
      </c>
      <c r="B70" s="8">
        <v>0</v>
      </c>
      <c r="C70" s="8">
        <v>0</v>
      </c>
      <c r="D70" s="8">
        <f>B70+C70</f>
        <v>0</v>
      </c>
      <c r="E70" s="8">
        <v>0</v>
      </c>
      <c r="F70" s="8">
        <v>0</v>
      </c>
      <c r="G70" s="8">
        <f>D70-E70</f>
        <v>0</v>
      </c>
      <c r="H70" s="5">
        <v>8300</v>
      </c>
    </row>
    <row r="71" spans="1:8" x14ac:dyDescent="0.2">
      <c r="A71" s="9" t="s">
        <v>10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D71-E71</f>
        <v>0</v>
      </c>
      <c r="H71" s="5">
        <v>8500</v>
      </c>
    </row>
    <row r="72" spans="1:8" x14ac:dyDescent="0.2">
      <c r="A72" s="12" t="s">
        <v>9</v>
      </c>
      <c r="B72" s="11">
        <f>SUM(B73:B79)</f>
        <v>0</v>
      </c>
      <c r="C72" s="11">
        <f>SUM(C73:C79)</f>
        <v>0</v>
      </c>
      <c r="D72" s="11">
        <f>B72+C72</f>
        <v>0</v>
      </c>
      <c r="E72" s="11">
        <f>SUM(E73:E79)</f>
        <v>0</v>
      </c>
      <c r="F72" s="11">
        <f>SUM(F73:F79)</f>
        <v>0</v>
      </c>
      <c r="G72" s="11">
        <f>D72-E72</f>
        <v>0</v>
      </c>
      <c r="H72" s="10">
        <v>0</v>
      </c>
    </row>
    <row r="73" spans="1:8" x14ac:dyDescent="0.2">
      <c r="A73" s="9" t="s">
        <v>8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D73-E73</f>
        <v>0</v>
      </c>
      <c r="H73" s="5">
        <v>9100</v>
      </c>
    </row>
    <row r="74" spans="1:8" x14ac:dyDescent="0.2">
      <c r="A74" s="9" t="s">
        <v>7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D74-E74</f>
        <v>0</v>
      </c>
      <c r="H74" s="5">
        <v>9200</v>
      </c>
    </row>
    <row r="75" spans="1:8" x14ac:dyDescent="0.2">
      <c r="A75" s="9" t="s">
        <v>6</v>
      </c>
      <c r="B75" s="8">
        <v>0</v>
      </c>
      <c r="C75" s="8">
        <v>0</v>
      </c>
      <c r="D75" s="8">
        <f>B75+C75</f>
        <v>0</v>
      </c>
      <c r="E75" s="8">
        <v>0</v>
      </c>
      <c r="F75" s="8">
        <v>0</v>
      </c>
      <c r="G75" s="8">
        <f>D75-E75</f>
        <v>0</v>
      </c>
      <c r="H75" s="5">
        <v>9300</v>
      </c>
    </row>
    <row r="76" spans="1:8" x14ac:dyDescent="0.2">
      <c r="A76" s="9" t="s">
        <v>5</v>
      </c>
      <c r="B76" s="8">
        <v>0</v>
      </c>
      <c r="C76" s="8">
        <v>0</v>
      </c>
      <c r="D76" s="8">
        <f>B76+C76</f>
        <v>0</v>
      </c>
      <c r="E76" s="8">
        <v>0</v>
      </c>
      <c r="F76" s="8">
        <v>0</v>
      </c>
      <c r="G76" s="8">
        <f>D76-E76</f>
        <v>0</v>
      </c>
      <c r="H76" s="5">
        <v>9400</v>
      </c>
    </row>
    <row r="77" spans="1:8" x14ac:dyDescent="0.2">
      <c r="A77" s="9" t="s">
        <v>4</v>
      </c>
      <c r="B77" s="8">
        <v>0</v>
      </c>
      <c r="C77" s="8">
        <v>0</v>
      </c>
      <c r="D77" s="8">
        <f>B77+C77</f>
        <v>0</v>
      </c>
      <c r="E77" s="8">
        <v>0</v>
      </c>
      <c r="F77" s="8">
        <v>0</v>
      </c>
      <c r="G77" s="8">
        <f>D77-E77</f>
        <v>0</v>
      </c>
      <c r="H77" s="5">
        <v>9500</v>
      </c>
    </row>
    <row r="78" spans="1:8" x14ac:dyDescent="0.2">
      <c r="A78" s="9" t="s">
        <v>3</v>
      </c>
      <c r="B78" s="8">
        <v>0</v>
      </c>
      <c r="C78" s="8">
        <v>0</v>
      </c>
      <c r="D78" s="8">
        <f>B78+C78</f>
        <v>0</v>
      </c>
      <c r="E78" s="8">
        <v>0</v>
      </c>
      <c r="F78" s="8">
        <v>0</v>
      </c>
      <c r="G78" s="8">
        <f>D78-E78</f>
        <v>0</v>
      </c>
      <c r="H78" s="5">
        <v>9600</v>
      </c>
    </row>
    <row r="79" spans="1:8" x14ac:dyDescent="0.2">
      <c r="A79" s="7" t="s">
        <v>2</v>
      </c>
      <c r="B79" s="6">
        <v>0</v>
      </c>
      <c r="C79" s="6">
        <v>0</v>
      </c>
      <c r="D79" s="6">
        <f>B79+C79</f>
        <v>0</v>
      </c>
      <c r="E79" s="6">
        <v>0</v>
      </c>
      <c r="F79" s="6">
        <v>0</v>
      </c>
      <c r="G79" s="6">
        <f>D79-E79</f>
        <v>0</v>
      </c>
      <c r="H79" s="5">
        <v>9900</v>
      </c>
    </row>
    <row r="80" spans="1:8" x14ac:dyDescent="0.2">
      <c r="A80" s="4" t="s">
        <v>1</v>
      </c>
      <c r="B80" s="3">
        <f>SUM(B5+B13+B23+B33+B46+B56+B60+B68+B72)</f>
        <v>140247617.46000001</v>
      </c>
      <c r="C80" s="3">
        <f>SUM(C5+C13+C23+C33+C46+C56+C60+C68+C72)</f>
        <v>111607539.42999999</v>
      </c>
      <c r="D80" s="3">
        <f>SUM(D5+D13+D23+D33+D46+D56+D60+D68+D72)</f>
        <v>251855156.88999999</v>
      </c>
      <c r="E80" s="3">
        <f>SUM(E5+E13+E23+E33+E46+E56+E60+E68+E72)</f>
        <v>43721648.059999987</v>
      </c>
      <c r="F80" s="3">
        <f>SUM(F5+F13+F23+F33+F46+F56+F60+F68+F72)</f>
        <v>43721648.059999987</v>
      </c>
      <c r="G80" s="3">
        <f>SUM(G5+G13+G23+G33+G46+G56+G60+G68+G72)</f>
        <v>208133508.83000001</v>
      </c>
      <c r="H80" s="2"/>
    </row>
    <row r="81" spans="1:8" x14ac:dyDescent="0.2">
      <c r="H81" s="2"/>
    </row>
    <row r="82" spans="1:8" x14ac:dyDescent="0.2">
      <c r="A82" s="1" t="s">
        <v>0</v>
      </c>
      <c r="H82" s="2"/>
    </row>
    <row r="83" spans="1:8" x14ac:dyDescent="0.2">
      <c r="H83" s="2"/>
    </row>
  </sheetData>
  <sheetProtection formatCells="0" formatColumns="0" formatRows="0" autoFilter="0"/>
  <mergeCells count="7">
    <mergeCell ref="A1:G1"/>
    <mergeCell ref="A2:A4"/>
    <mergeCell ref="B2:F2"/>
    <mergeCell ref="G2:G3"/>
    <mergeCell ref="A43:A45"/>
    <mergeCell ref="B43:F43"/>
    <mergeCell ref="G43:G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2023-05-04T22:10:18Z</cp:lastPrinted>
  <dcterms:created xsi:type="dcterms:W3CDTF">2023-05-04T22:09:42Z</dcterms:created>
  <dcterms:modified xsi:type="dcterms:W3CDTF">2023-05-04T22:10:22Z</dcterms:modified>
</cp:coreProperties>
</file>