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2 trimestre\LDP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D79" i="1" s="1"/>
  <c r="C145" i="1"/>
  <c r="E144" i="1"/>
  <c r="H144" i="1" s="1"/>
  <c r="H143" i="1"/>
  <c r="E143" i="1"/>
  <c r="E142" i="1"/>
  <c r="H142" i="1" s="1"/>
  <c r="H141" i="1"/>
  <c r="G141" i="1"/>
  <c r="F141" i="1"/>
  <c r="E141" i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E132" i="1" s="1"/>
  <c r="H132" i="1" s="1"/>
  <c r="H133" i="1"/>
  <c r="E133" i="1"/>
  <c r="G132" i="1"/>
  <c r="F132" i="1"/>
  <c r="D132" i="1"/>
  <c r="C132" i="1"/>
  <c r="H131" i="1"/>
  <c r="E131" i="1"/>
  <c r="E130" i="1"/>
  <c r="E128" i="1" s="1"/>
  <c r="H128" i="1" s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E118" i="1" s="1"/>
  <c r="H118" i="1" s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E108" i="1" s="1"/>
  <c r="H108" i="1" s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E98" i="1" s="1"/>
  <c r="H98" i="1" s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E88" i="1" s="1"/>
  <c r="H88" i="1" s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E80" i="1" s="1"/>
  <c r="H81" i="1"/>
  <c r="E81" i="1"/>
  <c r="G80" i="1"/>
  <c r="G79" i="1" s="1"/>
  <c r="F80" i="1"/>
  <c r="F79" i="1" s="1"/>
  <c r="D80" i="1"/>
  <c r="C80" i="1"/>
  <c r="C79" i="1" s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G70" i="1"/>
  <c r="F70" i="1"/>
  <c r="E70" i="1"/>
  <c r="D70" i="1"/>
  <c r="C70" i="1"/>
  <c r="E69" i="1"/>
  <c r="H69" i="1" s="1"/>
  <c r="H68" i="1"/>
  <c r="E68" i="1"/>
  <c r="E67" i="1"/>
  <c r="H67" i="1" s="1"/>
  <c r="H66" i="1"/>
  <c r="G66" i="1"/>
  <c r="F66" i="1"/>
  <c r="E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E57" i="1" s="1"/>
  <c r="H57" i="1" s="1"/>
  <c r="H58" i="1"/>
  <c r="E58" i="1"/>
  <c r="G57" i="1"/>
  <c r="F57" i="1"/>
  <c r="D57" i="1"/>
  <c r="C57" i="1"/>
  <c r="H56" i="1"/>
  <c r="E56" i="1"/>
  <c r="E55" i="1"/>
  <c r="E53" i="1" s="1"/>
  <c r="H53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3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E4" i="1" s="1"/>
  <c r="H6" i="1"/>
  <c r="E6" i="1"/>
  <c r="G5" i="1"/>
  <c r="G4" i="1" s="1"/>
  <c r="G154" i="1" s="1"/>
  <c r="F5" i="1"/>
  <c r="F4" i="1" s="1"/>
  <c r="F154" i="1" s="1"/>
  <c r="D5" i="1"/>
  <c r="C5" i="1"/>
  <c r="C4" i="1" s="1"/>
  <c r="C154" i="1" s="1"/>
  <c r="D4" i="1"/>
  <c r="D154" i="1" s="1"/>
  <c r="E79" i="1" l="1"/>
  <c r="H5" i="1"/>
  <c r="H4" i="1" s="1"/>
  <c r="E154" i="1"/>
  <c r="H7" i="1"/>
  <c r="H15" i="1"/>
  <c r="H25" i="1"/>
  <c r="H35" i="1"/>
  <c r="H45" i="1"/>
  <c r="H55" i="1"/>
  <c r="H59" i="1"/>
  <c r="H82" i="1"/>
  <c r="H80" i="1" s="1"/>
  <c r="H79" i="1" s="1"/>
  <c r="H90" i="1"/>
  <c r="H100" i="1"/>
  <c r="H110" i="1"/>
  <c r="H120" i="1"/>
  <c r="H130" i="1"/>
  <c r="H134" i="1"/>
  <c r="H154" i="1" l="1"/>
</calcChain>
</file>

<file path=xl/sharedStrings.xml><?xml version="1.0" encoding="utf-8"?>
<sst xmlns="http://schemas.openxmlformats.org/spreadsheetml/2006/main" count="281" uniqueCount="208">
  <si>
    <t>INSTITUTO TECNOLOGICO SUPERIOR DE IRAPUATO
Clasificación por Objeto del Gasto (Capítulo y Concepto)
al 30 de Junio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</si>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</sst>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workbookViewId="0">
      <selection sqref="A1:XFD1048576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127270460.14999999</v>
      </c>
      <c r="D4" s="15">
        <f t="shared" ref="D4:H4" si="0">D5+D13+D23+D33+D43+D53+D57+D66+D70</f>
        <v>9362817.0700000003</v>
      </c>
      <c r="E4" s="15">
        <f t="shared" si="0"/>
        <v>136633277.22</v>
      </c>
      <c r="F4" s="15">
        <f t="shared" si="0"/>
        <v>55747213.809999995</v>
      </c>
      <c r="G4" s="15">
        <f t="shared" si="0"/>
        <v>55678314.659999996</v>
      </c>
      <c r="H4" s="15">
        <f t="shared" si="0"/>
        <v>80886063.409999996</v>
      </c>
    </row>
    <row r="5" spans="1:8">
      <c r="A5" s="16" t="s">
        <v>10</v>
      </c>
      <c r="B5" s="17"/>
      <c r="C5" s="18">
        <f>SUM(C6:C12)</f>
        <v>77380355.989999995</v>
      </c>
      <c r="D5" s="18">
        <f t="shared" ref="D5:H5" si="1">SUM(D6:D12)</f>
        <v>0</v>
      </c>
      <c r="E5" s="18">
        <f t="shared" si="1"/>
        <v>77380355.989999995</v>
      </c>
      <c r="F5" s="18">
        <f t="shared" si="1"/>
        <v>42163776.200000003</v>
      </c>
      <c r="G5" s="18">
        <f t="shared" si="1"/>
        <v>42163776.200000003</v>
      </c>
      <c r="H5" s="18">
        <f t="shared" si="1"/>
        <v>35216579.789999999</v>
      </c>
    </row>
    <row r="6" spans="1:8">
      <c r="A6" s="19" t="s">
        <v>11</v>
      </c>
      <c r="B6" s="20" t="s">
        <v>12</v>
      </c>
      <c r="C6" s="21">
        <v>48964759.619999997</v>
      </c>
      <c r="D6" s="21">
        <v>0</v>
      </c>
      <c r="E6" s="21">
        <f>C6+D6</f>
        <v>48964759.619999997</v>
      </c>
      <c r="F6" s="21">
        <v>26532197.77</v>
      </c>
      <c r="G6" s="21">
        <v>26532197.77</v>
      </c>
      <c r="H6" s="21">
        <f>E6-F6</f>
        <v>22432561.849999998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13498505.880000001</v>
      </c>
      <c r="D8" s="21">
        <v>0</v>
      </c>
      <c r="E8" s="21">
        <f t="shared" si="2"/>
        <v>13498505.880000001</v>
      </c>
      <c r="F8" s="21">
        <v>6754685.0099999998</v>
      </c>
      <c r="G8" s="21">
        <v>6754685.0099999998</v>
      </c>
      <c r="H8" s="21">
        <f t="shared" si="3"/>
        <v>6743820.870000001</v>
      </c>
    </row>
    <row r="9" spans="1:8">
      <c r="A9" s="19" t="s">
        <v>17</v>
      </c>
      <c r="B9" s="20" t="s">
        <v>18</v>
      </c>
      <c r="C9" s="21">
        <v>11947550</v>
      </c>
      <c r="D9" s="21">
        <v>0</v>
      </c>
      <c r="E9" s="21">
        <f t="shared" si="2"/>
        <v>11947550</v>
      </c>
      <c r="F9" s="21">
        <v>7793693.3600000003</v>
      </c>
      <c r="G9" s="21">
        <v>7793693.3600000003</v>
      </c>
      <c r="H9" s="21">
        <f t="shared" si="3"/>
        <v>4153856.6399999997</v>
      </c>
    </row>
    <row r="10" spans="1:8">
      <c r="A10" s="19" t="s">
        <v>19</v>
      </c>
      <c r="B10" s="20" t="s">
        <v>20</v>
      </c>
      <c r="C10" s="21">
        <v>2369540.4900000002</v>
      </c>
      <c r="D10" s="21">
        <v>0</v>
      </c>
      <c r="E10" s="21">
        <f t="shared" si="2"/>
        <v>2369540.4900000002</v>
      </c>
      <c r="F10" s="21">
        <v>1083200.06</v>
      </c>
      <c r="G10" s="21">
        <v>1083200.06</v>
      </c>
      <c r="H10" s="21">
        <f t="shared" si="3"/>
        <v>1286340.4300000002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600000</v>
      </c>
      <c r="D12" s="21">
        <v>0</v>
      </c>
      <c r="E12" s="21">
        <f t="shared" si="2"/>
        <v>600000</v>
      </c>
      <c r="F12" s="21">
        <v>0</v>
      </c>
      <c r="G12" s="21">
        <v>0</v>
      </c>
      <c r="H12" s="21">
        <f t="shared" si="3"/>
        <v>600000</v>
      </c>
    </row>
    <row r="13" spans="1:8">
      <c r="A13" s="16" t="s">
        <v>25</v>
      </c>
      <c r="B13" s="17"/>
      <c r="C13" s="18">
        <f>SUM(C14:C22)</f>
        <v>5921132.3499999996</v>
      </c>
      <c r="D13" s="18">
        <f t="shared" ref="D13:G13" si="4">SUM(D14:D22)</f>
        <v>536212.34</v>
      </c>
      <c r="E13" s="18">
        <f t="shared" si="4"/>
        <v>6457344.6900000004</v>
      </c>
      <c r="F13" s="18">
        <f t="shared" si="4"/>
        <v>1339717.4400000002</v>
      </c>
      <c r="G13" s="18">
        <f t="shared" si="4"/>
        <v>1339717.4400000002</v>
      </c>
      <c r="H13" s="18">
        <f t="shared" si="3"/>
        <v>5117627.25</v>
      </c>
    </row>
    <row r="14" spans="1:8">
      <c r="A14" s="19" t="s">
        <v>26</v>
      </c>
      <c r="B14" s="20" t="s">
        <v>27</v>
      </c>
      <c r="C14" s="21">
        <v>2102379.37</v>
      </c>
      <c r="D14" s="21">
        <v>425200</v>
      </c>
      <c r="E14" s="21">
        <f t="shared" ref="E14:E22" si="5">C14+D14</f>
        <v>2527579.37</v>
      </c>
      <c r="F14" s="21">
        <v>741511.55</v>
      </c>
      <c r="G14" s="21">
        <v>741511.55</v>
      </c>
      <c r="H14" s="21">
        <f t="shared" si="3"/>
        <v>1786067.82</v>
      </c>
    </row>
    <row r="15" spans="1:8">
      <c r="A15" s="19" t="s">
        <v>28</v>
      </c>
      <c r="B15" s="20" t="s">
        <v>29</v>
      </c>
      <c r="C15" s="21">
        <v>215639</v>
      </c>
      <c r="D15" s="21">
        <v>0</v>
      </c>
      <c r="E15" s="21">
        <f t="shared" si="5"/>
        <v>215639</v>
      </c>
      <c r="F15" s="21">
        <v>63220.29</v>
      </c>
      <c r="G15" s="21">
        <v>63220.29</v>
      </c>
      <c r="H15" s="21">
        <f t="shared" si="3"/>
        <v>152418.71</v>
      </c>
    </row>
    <row r="16" spans="1:8">
      <c r="A16" s="19" t="s">
        <v>30</v>
      </c>
      <c r="B16" s="20" t="s">
        <v>31</v>
      </c>
      <c r="C16" s="21">
        <v>10000</v>
      </c>
      <c r="D16" s="21">
        <v>1500</v>
      </c>
      <c r="E16" s="21">
        <f t="shared" si="5"/>
        <v>11500</v>
      </c>
      <c r="F16" s="21">
        <v>0</v>
      </c>
      <c r="G16" s="21">
        <v>0</v>
      </c>
      <c r="H16" s="21">
        <f t="shared" si="3"/>
        <v>11500</v>
      </c>
    </row>
    <row r="17" spans="1:8">
      <c r="A17" s="19" t="s">
        <v>32</v>
      </c>
      <c r="B17" s="20" t="s">
        <v>33</v>
      </c>
      <c r="C17" s="21">
        <v>1115723.5</v>
      </c>
      <c r="D17" s="21">
        <v>77456.740000000005</v>
      </c>
      <c r="E17" s="21">
        <f t="shared" si="5"/>
        <v>1193180.24</v>
      </c>
      <c r="F17" s="21">
        <v>69363.05</v>
      </c>
      <c r="G17" s="21">
        <v>69363.05</v>
      </c>
      <c r="H17" s="21">
        <f t="shared" si="3"/>
        <v>1123817.19</v>
      </c>
    </row>
    <row r="18" spans="1:8">
      <c r="A18" s="19" t="s">
        <v>34</v>
      </c>
      <c r="B18" s="20" t="s">
        <v>35</v>
      </c>
      <c r="C18" s="21">
        <v>783056.88</v>
      </c>
      <c r="D18" s="21">
        <v>7620</v>
      </c>
      <c r="E18" s="21">
        <f t="shared" si="5"/>
        <v>790676.88</v>
      </c>
      <c r="F18" s="21">
        <v>74497.850000000006</v>
      </c>
      <c r="G18" s="21">
        <v>74497.850000000006</v>
      </c>
      <c r="H18" s="21">
        <f t="shared" si="3"/>
        <v>716179.03</v>
      </c>
    </row>
    <row r="19" spans="1:8">
      <c r="A19" s="19" t="s">
        <v>36</v>
      </c>
      <c r="B19" s="20" t="s">
        <v>37</v>
      </c>
      <c r="C19" s="21">
        <v>792999.96</v>
      </c>
      <c r="D19" s="21">
        <v>100</v>
      </c>
      <c r="E19" s="21">
        <f t="shared" si="5"/>
        <v>793099.96</v>
      </c>
      <c r="F19" s="21">
        <v>244737.39</v>
      </c>
      <c r="G19" s="21">
        <v>244737.39</v>
      </c>
      <c r="H19" s="21">
        <f t="shared" si="3"/>
        <v>548362.56999999995</v>
      </c>
    </row>
    <row r="20" spans="1:8">
      <c r="A20" s="19" t="s">
        <v>38</v>
      </c>
      <c r="B20" s="20" t="s">
        <v>39</v>
      </c>
      <c r="C20" s="21">
        <v>271900</v>
      </c>
      <c r="D20" s="21">
        <v>0</v>
      </c>
      <c r="E20" s="21">
        <f t="shared" si="5"/>
        <v>271900</v>
      </c>
      <c r="F20" s="21">
        <v>43109.95</v>
      </c>
      <c r="G20" s="21">
        <v>43109.95</v>
      </c>
      <c r="H20" s="21">
        <f t="shared" si="3"/>
        <v>228790.05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629433.64</v>
      </c>
      <c r="D22" s="21">
        <v>24335.599999999999</v>
      </c>
      <c r="E22" s="21">
        <f t="shared" si="5"/>
        <v>653769.24</v>
      </c>
      <c r="F22" s="21">
        <v>103277.36</v>
      </c>
      <c r="G22" s="21">
        <v>103277.36</v>
      </c>
      <c r="H22" s="21">
        <f t="shared" si="3"/>
        <v>550491.88</v>
      </c>
    </row>
    <row r="23" spans="1:8">
      <c r="A23" s="16" t="s">
        <v>44</v>
      </c>
      <c r="B23" s="17"/>
      <c r="C23" s="18">
        <f>SUM(C24:C32)</f>
        <v>32522023.310000002</v>
      </c>
      <c r="D23" s="18">
        <f t="shared" ref="D23:G23" si="6">SUM(D24:D32)</f>
        <v>4173159.91</v>
      </c>
      <c r="E23" s="18">
        <f t="shared" si="6"/>
        <v>36695183.219999999</v>
      </c>
      <c r="F23" s="18">
        <f t="shared" si="6"/>
        <v>10619510.16</v>
      </c>
      <c r="G23" s="18">
        <f t="shared" si="6"/>
        <v>10606333.699999999</v>
      </c>
      <c r="H23" s="18">
        <f t="shared" si="3"/>
        <v>26075673.059999999</v>
      </c>
    </row>
    <row r="24" spans="1:8">
      <c r="A24" s="19" t="s">
        <v>45</v>
      </c>
      <c r="B24" s="20" t="s">
        <v>46</v>
      </c>
      <c r="C24" s="21">
        <v>4564043.1900000004</v>
      </c>
      <c r="D24" s="21">
        <v>97708.800000000003</v>
      </c>
      <c r="E24" s="21">
        <f t="shared" ref="E24:E32" si="7">C24+D24</f>
        <v>4661751.99</v>
      </c>
      <c r="F24" s="21">
        <v>2353339.0699999998</v>
      </c>
      <c r="G24" s="21">
        <v>2353339.0699999998</v>
      </c>
      <c r="H24" s="21">
        <f t="shared" si="3"/>
        <v>2308412.9200000004</v>
      </c>
    </row>
    <row r="25" spans="1:8">
      <c r="A25" s="19" t="s">
        <v>47</v>
      </c>
      <c r="B25" s="20" t="s">
        <v>48</v>
      </c>
      <c r="C25" s="21">
        <v>2687945.53</v>
      </c>
      <c r="D25" s="21">
        <v>469000</v>
      </c>
      <c r="E25" s="21">
        <f t="shared" si="7"/>
        <v>3156945.53</v>
      </c>
      <c r="F25" s="21">
        <v>658792.92000000004</v>
      </c>
      <c r="G25" s="21">
        <v>658792.92000000004</v>
      </c>
      <c r="H25" s="21">
        <f t="shared" si="3"/>
        <v>2498152.61</v>
      </c>
    </row>
    <row r="26" spans="1:8">
      <c r="A26" s="19" t="s">
        <v>49</v>
      </c>
      <c r="B26" s="20" t="s">
        <v>50</v>
      </c>
      <c r="C26" s="21">
        <v>8177434.9900000002</v>
      </c>
      <c r="D26" s="21">
        <v>200000</v>
      </c>
      <c r="E26" s="21">
        <f t="shared" si="7"/>
        <v>8377434.9900000002</v>
      </c>
      <c r="F26" s="21">
        <v>2040518.28</v>
      </c>
      <c r="G26" s="21">
        <v>2040518.28</v>
      </c>
      <c r="H26" s="21">
        <f t="shared" si="3"/>
        <v>6336916.71</v>
      </c>
    </row>
    <row r="27" spans="1:8">
      <c r="A27" s="19" t="s">
        <v>51</v>
      </c>
      <c r="B27" s="20" t="s">
        <v>52</v>
      </c>
      <c r="C27" s="21">
        <v>652971.5</v>
      </c>
      <c r="D27" s="21">
        <v>0</v>
      </c>
      <c r="E27" s="21">
        <f t="shared" si="7"/>
        <v>652971.5</v>
      </c>
      <c r="F27" s="21">
        <v>6091.11</v>
      </c>
      <c r="G27" s="21">
        <v>6091.11</v>
      </c>
      <c r="H27" s="21">
        <f t="shared" si="3"/>
        <v>646880.39</v>
      </c>
    </row>
    <row r="28" spans="1:8">
      <c r="A28" s="19" t="s">
        <v>53</v>
      </c>
      <c r="B28" s="20" t="s">
        <v>54</v>
      </c>
      <c r="C28" s="21">
        <v>7046641.9500000002</v>
      </c>
      <c r="D28" s="21">
        <v>1888261.97</v>
      </c>
      <c r="E28" s="21">
        <f t="shared" si="7"/>
        <v>8934903.9199999999</v>
      </c>
      <c r="F28" s="21">
        <v>3220525.47</v>
      </c>
      <c r="G28" s="21">
        <v>3220525.47</v>
      </c>
      <c r="H28" s="21">
        <f t="shared" si="3"/>
        <v>5714378.4499999993</v>
      </c>
    </row>
    <row r="29" spans="1:8">
      <c r="A29" s="19" t="s">
        <v>55</v>
      </c>
      <c r="B29" s="20" t="s">
        <v>56</v>
      </c>
      <c r="C29" s="21">
        <v>1111139.3700000001</v>
      </c>
      <c r="D29" s="21">
        <v>229338.25</v>
      </c>
      <c r="E29" s="21">
        <f t="shared" si="7"/>
        <v>1340477.6200000001</v>
      </c>
      <c r="F29" s="21">
        <v>72358.149999999994</v>
      </c>
      <c r="G29" s="21">
        <v>72358.149999999994</v>
      </c>
      <c r="H29" s="21">
        <f t="shared" si="3"/>
        <v>1268119.4700000002</v>
      </c>
    </row>
    <row r="30" spans="1:8">
      <c r="A30" s="19" t="s">
        <v>57</v>
      </c>
      <c r="B30" s="20" t="s">
        <v>58</v>
      </c>
      <c r="C30" s="21">
        <v>1851309.16</v>
      </c>
      <c r="D30" s="21">
        <v>0</v>
      </c>
      <c r="E30" s="21">
        <f t="shared" si="7"/>
        <v>1851309.16</v>
      </c>
      <c r="F30" s="21">
        <v>338726.62</v>
      </c>
      <c r="G30" s="21">
        <v>325768.15999999997</v>
      </c>
      <c r="H30" s="21">
        <f t="shared" si="3"/>
        <v>1512582.54</v>
      </c>
    </row>
    <row r="31" spans="1:8">
      <c r="A31" s="19" t="s">
        <v>59</v>
      </c>
      <c r="B31" s="20" t="s">
        <v>60</v>
      </c>
      <c r="C31" s="21">
        <v>1918272</v>
      </c>
      <c r="D31" s="21">
        <v>0</v>
      </c>
      <c r="E31" s="21">
        <f t="shared" si="7"/>
        <v>1918272</v>
      </c>
      <c r="F31" s="21">
        <v>319728.83</v>
      </c>
      <c r="G31" s="21">
        <v>319728.83</v>
      </c>
      <c r="H31" s="21">
        <f t="shared" si="3"/>
        <v>1598543.17</v>
      </c>
    </row>
    <row r="32" spans="1:8">
      <c r="A32" s="19" t="s">
        <v>61</v>
      </c>
      <c r="B32" s="20" t="s">
        <v>62</v>
      </c>
      <c r="C32" s="21">
        <v>4512265.62</v>
      </c>
      <c r="D32" s="21">
        <v>1288850.8899999999</v>
      </c>
      <c r="E32" s="21">
        <f t="shared" si="7"/>
        <v>5801116.5099999998</v>
      </c>
      <c r="F32" s="21">
        <v>1609429.71</v>
      </c>
      <c r="G32" s="21">
        <v>1609211.71</v>
      </c>
      <c r="H32" s="21">
        <f t="shared" si="3"/>
        <v>4191686.8</v>
      </c>
    </row>
    <row r="33" spans="1:8">
      <c r="A33" s="16" t="s">
        <v>63</v>
      </c>
      <c r="B33" s="17"/>
      <c r="C33" s="18">
        <f>SUM(C34:C42)</f>
        <v>4095585</v>
      </c>
      <c r="D33" s="18">
        <f t="shared" ref="D33:G33" si="8">SUM(D34:D42)</f>
        <v>93605.53</v>
      </c>
      <c r="E33" s="18">
        <f t="shared" si="8"/>
        <v>4189190.53</v>
      </c>
      <c r="F33" s="18">
        <f t="shared" si="8"/>
        <v>1008439.68</v>
      </c>
      <c r="G33" s="18">
        <f t="shared" si="8"/>
        <v>1008439.68</v>
      </c>
      <c r="H33" s="18">
        <f t="shared" si="3"/>
        <v>3180750.8499999996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4095585</v>
      </c>
      <c r="D37" s="21">
        <v>93605.53</v>
      </c>
      <c r="E37" s="21">
        <f t="shared" si="9"/>
        <v>4189190.53</v>
      </c>
      <c r="F37" s="21">
        <v>1008439.68</v>
      </c>
      <c r="G37" s="21">
        <v>1008439.68</v>
      </c>
      <c r="H37" s="21">
        <f t="shared" si="3"/>
        <v>3180750.8499999996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4217826</v>
      </c>
      <c r="D43" s="18">
        <f t="shared" ref="D43:G43" si="10">SUM(D44:D52)</f>
        <v>3424127.55</v>
      </c>
      <c r="E43" s="18">
        <f t="shared" si="10"/>
        <v>7641953.5499999989</v>
      </c>
      <c r="F43" s="18">
        <f t="shared" si="10"/>
        <v>401570.91000000003</v>
      </c>
      <c r="G43" s="18">
        <f t="shared" si="10"/>
        <v>401570.91000000003</v>
      </c>
      <c r="H43" s="18">
        <f t="shared" si="3"/>
        <v>7240382.6399999987</v>
      </c>
    </row>
    <row r="44" spans="1:8">
      <c r="A44" s="19" t="s">
        <v>81</v>
      </c>
      <c r="B44" s="20" t="s">
        <v>82</v>
      </c>
      <c r="C44" s="21">
        <v>1924886</v>
      </c>
      <c r="D44" s="21">
        <v>2311350.59</v>
      </c>
      <c r="E44" s="21">
        <f t="shared" ref="E44:E52" si="11">C44+D44</f>
        <v>4236236.59</v>
      </c>
      <c r="F44" s="21">
        <v>339116.51</v>
      </c>
      <c r="G44" s="21">
        <v>339116.51</v>
      </c>
      <c r="H44" s="21">
        <f t="shared" si="3"/>
        <v>3897120.08</v>
      </c>
    </row>
    <row r="45" spans="1:8">
      <c r="A45" s="19" t="s">
        <v>83</v>
      </c>
      <c r="B45" s="20" t="s">
        <v>84</v>
      </c>
      <c r="C45" s="21">
        <v>105680</v>
      </c>
      <c r="D45" s="21">
        <v>110000</v>
      </c>
      <c r="E45" s="21">
        <f t="shared" si="11"/>
        <v>215680</v>
      </c>
      <c r="F45" s="21">
        <v>0</v>
      </c>
      <c r="G45" s="21">
        <v>0</v>
      </c>
      <c r="H45" s="21">
        <f t="shared" si="3"/>
        <v>215680</v>
      </c>
    </row>
    <row r="46" spans="1:8">
      <c r="A46" s="19" t="s">
        <v>85</v>
      </c>
      <c r="B46" s="20" t="s">
        <v>86</v>
      </c>
      <c r="C46" s="21">
        <v>369180</v>
      </c>
      <c r="D46" s="21">
        <v>684124.27</v>
      </c>
      <c r="E46" s="21">
        <f t="shared" si="11"/>
        <v>1053304.27</v>
      </c>
      <c r="F46" s="21">
        <v>0</v>
      </c>
      <c r="G46" s="21">
        <v>0</v>
      </c>
      <c r="H46" s="21">
        <f t="shared" si="3"/>
        <v>1053304.27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1818080</v>
      </c>
      <c r="D49" s="21">
        <v>318652.69</v>
      </c>
      <c r="E49" s="21">
        <f t="shared" si="11"/>
        <v>2136732.69</v>
      </c>
      <c r="F49" s="21">
        <v>62454.400000000001</v>
      </c>
      <c r="G49" s="21">
        <v>62454.400000000001</v>
      </c>
      <c r="H49" s="21">
        <f t="shared" si="3"/>
        <v>2074278.29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214199.43</v>
      </c>
      <c r="E53" s="18">
        <f t="shared" si="12"/>
        <v>214199.43</v>
      </c>
      <c r="F53" s="18">
        <f t="shared" si="12"/>
        <v>214199.42</v>
      </c>
      <c r="G53" s="18">
        <f t="shared" si="12"/>
        <v>158476.73000000001</v>
      </c>
      <c r="H53" s="18">
        <f t="shared" si="3"/>
        <v>9.9999999802093953E-3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214199.43</v>
      </c>
      <c r="E55" s="21">
        <f t="shared" si="13"/>
        <v>214199.43</v>
      </c>
      <c r="F55" s="21">
        <v>214199.42</v>
      </c>
      <c r="G55" s="21">
        <v>158476.73000000001</v>
      </c>
      <c r="H55" s="21">
        <f t="shared" si="3"/>
        <v>9.9999999802093953E-3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3133537.5</v>
      </c>
      <c r="D57" s="18">
        <f t="shared" ref="D57:G57" si="14">SUM(D58:D65)</f>
        <v>921512.31</v>
      </c>
      <c r="E57" s="18">
        <f t="shared" si="14"/>
        <v>4055049.81</v>
      </c>
      <c r="F57" s="18">
        <f t="shared" si="14"/>
        <v>0</v>
      </c>
      <c r="G57" s="18">
        <f t="shared" si="14"/>
        <v>0</v>
      </c>
      <c r="H57" s="18">
        <f t="shared" si="3"/>
        <v>4055049.81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3133537.5</v>
      </c>
      <c r="D65" s="21">
        <v>921512.31</v>
      </c>
      <c r="E65" s="21">
        <f t="shared" si="15"/>
        <v>4055049.81</v>
      </c>
      <c r="F65" s="21">
        <v>0</v>
      </c>
      <c r="G65" s="21">
        <v>0</v>
      </c>
      <c r="H65" s="21">
        <f t="shared" si="3"/>
        <v>4055049.81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76539361.019999996</v>
      </c>
      <c r="E79" s="25">
        <f t="shared" si="21"/>
        <v>76539361.019999996</v>
      </c>
      <c r="F79" s="25">
        <f t="shared" si="21"/>
        <v>32341092.969999995</v>
      </c>
      <c r="G79" s="25">
        <f t="shared" si="21"/>
        <v>31445968.029999997</v>
      </c>
      <c r="H79" s="25">
        <f t="shared" si="21"/>
        <v>44198268.049999997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54878019.200000003</v>
      </c>
      <c r="E80" s="25">
        <f t="shared" si="22"/>
        <v>54878019.200000003</v>
      </c>
      <c r="F80" s="25">
        <f t="shared" si="22"/>
        <v>27465768.689999998</v>
      </c>
      <c r="G80" s="25">
        <f t="shared" si="22"/>
        <v>27465768.689999998</v>
      </c>
      <c r="H80" s="25">
        <f t="shared" si="22"/>
        <v>27412250.510000002</v>
      </c>
    </row>
    <row r="81" spans="1:8">
      <c r="A81" s="19" t="s">
        <v>145</v>
      </c>
      <c r="B81" s="30" t="s">
        <v>12</v>
      </c>
      <c r="C81" s="31">
        <v>0</v>
      </c>
      <c r="D81" s="31">
        <v>30323168</v>
      </c>
      <c r="E81" s="21">
        <f t="shared" ref="E81:E87" si="23">C81+D81</f>
        <v>30323168</v>
      </c>
      <c r="F81" s="31">
        <v>17089782.91</v>
      </c>
      <c r="G81" s="31">
        <v>17089782.91</v>
      </c>
      <c r="H81" s="31">
        <f t="shared" ref="H81:H144" si="24">E81-F81</f>
        <v>13233385.09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13857904</v>
      </c>
      <c r="E83" s="21">
        <f t="shared" si="23"/>
        <v>13857904</v>
      </c>
      <c r="F83" s="31">
        <v>6234142.6699999999</v>
      </c>
      <c r="G83" s="31">
        <v>6234142.6699999999</v>
      </c>
      <c r="H83" s="31">
        <f t="shared" si="24"/>
        <v>7623761.3300000001</v>
      </c>
    </row>
    <row r="84" spans="1:8">
      <c r="A84" s="19" t="s">
        <v>148</v>
      </c>
      <c r="B84" s="30" t="s">
        <v>18</v>
      </c>
      <c r="C84" s="31">
        <v>0</v>
      </c>
      <c r="D84" s="31">
        <v>6215742</v>
      </c>
      <c r="E84" s="21">
        <f t="shared" si="23"/>
        <v>6215742</v>
      </c>
      <c r="F84" s="31">
        <v>3306169.71</v>
      </c>
      <c r="G84" s="31">
        <v>3306169.71</v>
      </c>
      <c r="H84" s="31">
        <f t="shared" si="24"/>
        <v>2909572.29</v>
      </c>
    </row>
    <row r="85" spans="1:8">
      <c r="A85" s="19" t="s">
        <v>149</v>
      </c>
      <c r="B85" s="30" t="s">
        <v>20</v>
      </c>
      <c r="C85" s="31">
        <v>0</v>
      </c>
      <c r="D85" s="31">
        <v>1499490</v>
      </c>
      <c r="E85" s="21">
        <f t="shared" si="23"/>
        <v>1499490</v>
      </c>
      <c r="F85" s="31">
        <v>676625.4</v>
      </c>
      <c r="G85" s="31">
        <v>676625.4</v>
      </c>
      <c r="H85" s="31">
        <f t="shared" si="24"/>
        <v>822864.6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2981715.2</v>
      </c>
      <c r="E87" s="21">
        <f t="shared" si="23"/>
        <v>2981715.2</v>
      </c>
      <c r="F87" s="31">
        <v>159048</v>
      </c>
      <c r="G87" s="31">
        <v>159048</v>
      </c>
      <c r="H87" s="31">
        <f t="shared" si="24"/>
        <v>2822667.2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3399441.66</v>
      </c>
      <c r="E88" s="25">
        <f t="shared" si="25"/>
        <v>3399441.66</v>
      </c>
      <c r="F88" s="25">
        <f t="shared" si="25"/>
        <v>513662.72000000003</v>
      </c>
      <c r="G88" s="25">
        <f t="shared" si="25"/>
        <v>513662.72000000003</v>
      </c>
      <c r="H88" s="25">
        <f t="shared" si="24"/>
        <v>2885778.94</v>
      </c>
    </row>
    <row r="89" spans="1:8">
      <c r="A89" s="19" t="s">
        <v>152</v>
      </c>
      <c r="B89" s="30" t="s">
        <v>27</v>
      </c>
      <c r="C89" s="31">
        <v>0</v>
      </c>
      <c r="D89" s="31">
        <v>1796175.1</v>
      </c>
      <c r="E89" s="21">
        <f t="shared" ref="E89:E97" si="26">C89+D89</f>
        <v>1796175.1</v>
      </c>
      <c r="F89" s="31">
        <v>122322.61</v>
      </c>
      <c r="G89" s="31">
        <v>122322.61</v>
      </c>
      <c r="H89" s="31">
        <f t="shared" si="24"/>
        <v>1673852.49</v>
      </c>
    </row>
    <row r="90" spans="1:8">
      <c r="A90" s="19" t="s">
        <v>153</v>
      </c>
      <c r="B90" s="30" t="s">
        <v>29</v>
      </c>
      <c r="C90" s="31">
        <v>0</v>
      </c>
      <c r="D90" s="31">
        <v>17631.900000000001</v>
      </c>
      <c r="E90" s="21">
        <f t="shared" si="26"/>
        <v>17631.900000000001</v>
      </c>
      <c r="F90" s="31">
        <v>11594.41</v>
      </c>
      <c r="G90" s="31">
        <v>11594.41</v>
      </c>
      <c r="H90" s="31">
        <f t="shared" si="24"/>
        <v>6037.4900000000016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539200</v>
      </c>
      <c r="E92" s="21">
        <f t="shared" si="26"/>
        <v>539200</v>
      </c>
      <c r="F92" s="31">
        <v>122715.54</v>
      </c>
      <c r="G92" s="31">
        <v>122715.54</v>
      </c>
      <c r="H92" s="31">
        <f t="shared" si="24"/>
        <v>416484.46</v>
      </c>
    </row>
    <row r="93" spans="1:8">
      <c r="A93" s="19" t="s">
        <v>156</v>
      </c>
      <c r="B93" s="30" t="s">
        <v>35</v>
      </c>
      <c r="C93" s="31">
        <v>0</v>
      </c>
      <c r="D93" s="31">
        <v>621680</v>
      </c>
      <c r="E93" s="21">
        <f t="shared" si="26"/>
        <v>621680</v>
      </c>
      <c r="F93" s="31">
        <v>101387.37</v>
      </c>
      <c r="G93" s="31">
        <v>101387.37</v>
      </c>
      <c r="H93" s="31">
        <f t="shared" si="24"/>
        <v>520292.63</v>
      </c>
    </row>
    <row r="94" spans="1:8">
      <c r="A94" s="19" t="s">
        <v>157</v>
      </c>
      <c r="B94" s="30" t="s">
        <v>37</v>
      </c>
      <c r="C94" s="31">
        <v>0</v>
      </c>
      <c r="D94" s="31">
        <v>190000</v>
      </c>
      <c r="E94" s="21">
        <f t="shared" si="26"/>
        <v>190000</v>
      </c>
      <c r="F94" s="31">
        <v>149883.32999999999</v>
      </c>
      <c r="G94" s="31">
        <v>149883.32999999999</v>
      </c>
      <c r="H94" s="31">
        <f t="shared" si="24"/>
        <v>40116.670000000013</v>
      </c>
    </row>
    <row r="95" spans="1:8">
      <c r="A95" s="19" t="s">
        <v>158</v>
      </c>
      <c r="B95" s="30" t="s">
        <v>39</v>
      </c>
      <c r="C95" s="31">
        <v>0</v>
      </c>
      <c r="D95" s="31">
        <v>30840</v>
      </c>
      <c r="E95" s="21">
        <f t="shared" si="26"/>
        <v>30840</v>
      </c>
      <c r="F95" s="31">
        <v>0</v>
      </c>
      <c r="G95" s="31">
        <v>0</v>
      </c>
      <c r="H95" s="31">
        <f t="shared" si="24"/>
        <v>30840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203914.66</v>
      </c>
      <c r="E97" s="21">
        <f t="shared" si="26"/>
        <v>203914.66</v>
      </c>
      <c r="F97" s="31">
        <v>5759.46</v>
      </c>
      <c r="G97" s="31">
        <v>5759.46</v>
      </c>
      <c r="H97" s="31">
        <f t="shared" si="24"/>
        <v>198155.2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5104054.22</v>
      </c>
      <c r="E98" s="25">
        <f t="shared" si="27"/>
        <v>5104054.22</v>
      </c>
      <c r="F98" s="25">
        <f t="shared" si="27"/>
        <v>1941015.75</v>
      </c>
      <c r="G98" s="25">
        <f t="shared" si="27"/>
        <v>1941015.75</v>
      </c>
      <c r="H98" s="25">
        <f t="shared" si="24"/>
        <v>3163038.4699999997</v>
      </c>
    </row>
    <row r="99" spans="1:8">
      <c r="A99" s="19" t="s">
        <v>161</v>
      </c>
      <c r="B99" s="30" t="s">
        <v>46</v>
      </c>
      <c r="C99" s="31">
        <v>0</v>
      </c>
      <c r="D99" s="31">
        <v>270000</v>
      </c>
      <c r="E99" s="21">
        <f t="shared" ref="E99:E107" si="28">C99+D99</f>
        <v>270000</v>
      </c>
      <c r="F99" s="31">
        <v>142151</v>
      </c>
      <c r="G99" s="31">
        <v>142151</v>
      </c>
      <c r="H99" s="31">
        <f t="shared" si="24"/>
        <v>127849</v>
      </c>
    </row>
    <row r="100" spans="1:8">
      <c r="A100" s="19" t="s">
        <v>162</v>
      </c>
      <c r="B100" s="30" t="s">
        <v>48</v>
      </c>
      <c r="C100" s="31">
        <v>0</v>
      </c>
      <c r="D100" s="31">
        <v>31600</v>
      </c>
      <c r="E100" s="21">
        <f t="shared" si="28"/>
        <v>31600</v>
      </c>
      <c r="F100" s="31">
        <v>11600</v>
      </c>
      <c r="G100" s="31">
        <v>11600</v>
      </c>
      <c r="H100" s="31">
        <f t="shared" si="24"/>
        <v>20000</v>
      </c>
    </row>
    <row r="101" spans="1:8">
      <c r="A101" s="19" t="s">
        <v>163</v>
      </c>
      <c r="B101" s="30" t="s">
        <v>50</v>
      </c>
      <c r="C101" s="31">
        <v>0</v>
      </c>
      <c r="D101" s="31">
        <v>784160</v>
      </c>
      <c r="E101" s="21">
        <f t="shared" si="28"/>
        <v>784160</v>
      </c>
      <c r="F101" s="31">
        <v>598081.86</v>
      </c>
      <c r="G101" s="31">
        <v>598081.86</v>
      </c>
      <c r="H101" s="31">
        <f t="shared" si="24"/>
        <v>186078.14</v>
      </c>
    </row>
    <row r="102" spans="1:8">
      <c r="A102" s="19" t="s">
        <v>164</v>
      </c>
      <c r="B102" s="30" t="s">
        <v>52</v>
      </c>
      <c r="C102" s="31">
        <v>0</v>
      </c>
      <c r="D102" s="31">
        <v>439517.49</v>
      </c>
      <c r="E102" s="21">
        <f t="shared" si="28"/>
        <v>439517.49</v>
      </c>
      <c r="F102" s="31">
        <v>84731.69</v>
      </c>
      <c r="G102" s="31">
        <v>84731.69</v>
      </c>
      <c r="H102" s="31">
        <f t="shared" si="24"/>
        <v>354785.8</v>
      </c>
    </row>
    <row r="103" spans="1:8">
      <c r="A103" s="19" t="s">
        <v>165</v>
      </c>
      <c r="B103" s="30" t="s">
        <v>54</v>
      </c>
      <c r="C103" s="31">
        <v>0</v>
      </c>
      <c r="D103" s="31">
        <v>2350589.34</v>
      </c>
      <c r="E103" s="21">
        <f t="shared" si="28"/>
        <v>2350589.34</v>
      </c>
      <c r="F103" s="31">
        <v>1005336.08</v>
      </c>
      <c r="G103" s="31">
        <v>1005336.08</v>
      </c>
      <c r="H103" s="31">
        <f t="shared" si="24"/>
        <v>1345253.2599999998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773041</v>
      </c>
      <c r="E105" s="21">
        <f t="shared" si="28"/>
        <v>773041</v>
      </c>
      <c r="F105" s="31">
        <v>68785.59</v>
      </c>
      <c r="G105" s="31">
        <v>68785.59</v>
      </c>
      <c r="H105" s="31">
        <f t="shared" si="24"/>
        <v>704255.41</v>
      </c>
    </row>
    <row r="106" spans="1:8">
      <c r="A106" s="19" t="s">
        <v>168</v>
      </c>
      <c r="B106" s="30" t="s">
        <v>60</v>
      </c>
      <c r="C106" s="31">
        <v>0</v>
      </c>
      <c r="D106" s="31">
        <v>101612</v>
      </c>
      <c r="E106" s="21">
        <f t="shared" si="28"/>
        <v>101612</v>
      </c>
      <c r="F106" s="31">
        <v>27071.29</v>
      </c>
      <c r="G106" s="31">
        <v>27071.29</v>
      </c>
      <c r="H106" s="31">
        <f t="shared" si="24"/>
        <v>74540.709999999992</v>
      </c>
    </row>
    <row r="107" spans="1:8">
      <c r="A107" s="19" t="s">
        <v>169</v>
      </c>
      <c r="B107" s="30" t="s">
        <v>62</v>
      </c>
      <c r="C107" s="31">
        <v>0</v>
      </c>
      <c r="D107" s="31">
        <v>353534.39</v>
      </c>
      <c r="E107" s="21">
        <f t="shared" si="28"/>
        <v>353534.39</v>
      </c>
      <c r="F107" s="31">
        <v>3258.24</v>
      </c>
      <c r="G107" s="31">
        <v>3258.24</v>
      </c>
      <c r="H107" s="31">
        <f t="shared" si="24"/>
        <v>350276.15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657200</v>
      </c>
      <c r="E118" s="25">
        <f t="shared" si="31"/>
        <v>657200</v>
      </c>
      <c r="F118" s="25">
        <f t="shared" si="31"/>
        <v>0</v>
      </c>
      <c r="G118" s="25">
        <f t="shared" si="31"/>
        <v>0</v>
      </c>
      <c r="H118" s="25">
        <f t="shared" si="24"/>
        <v>657200</v>
      </c>
    </row>
    <row r="119" spans="1:8">
      <c r="A119" s="19" t="s">
        <v>177</v>
      </c>
      <c r="B119" s="30" t="s">
        <v>82</v>
      </c>
      <c r="C119" s="31">
        <v>0</v>
      </c>
      <c r="D119" s="31">
        <v>397700</v>
      </c>
      <c r="E119" s="21">
        <f t="shared" ref="E119:E127" si="32">C119+D119</f>
        <v>397700</v>
      </c>
      <c r="F119" s="31">
        <v>0</v>
      </c>
      <c r="G119" s="31">
        <v>0</v>
      </c>
      <c r="H119" s="31">
        <f t="shared" si="24"/>
        <v>397700</v>
      </c>
    </row>
    <row r="120" spans="1:8">
      <c r="A120" s="19" t="s">
        <v>178</v>
      </c>
      <c r="B120" s="30" t="s">
        <v>84</v>
      </c>
      <c r="C120" s="31">
        <v>0</v>
      </c>
      <c r="D120" s="31">
        <v>45000</v>
      </c>
      <c r="E120" s="21">
        <f t="shared" si="32"/>
        <v>45000</v>
      </c>
      <c r="F120" s="31">
        <v>0</v>
      </c>
      <c r="G120" s="31">
        <v>0</v>
      </c>
      <c r="H120" s="31">
        <f t="shared" si="24"/>
        <v>45000</v>
      </c>
    </row>
    <row r="121" spans="1:8">
      <c r="A121" s="19" t="s">
        <v>179</v>
      </c>
      <c r="B121" s="30" t="s">
        <v>86</v>
      </c>
      <c r="C121" s="31">
        <v>0</v>
      </c>
      <c r="D121" s="31">
        <v>185000</v>
      </c>
      <c r="E121" s="21">
        <f t="shared" si="32"/>
        <v>185000</v>
      </c>
      <c r="F121" s="31">
        <v>0</v>
      </c>
      <c r="G121" s="31">
        <v>0</v>
      </c>
      <c r="H121" s="31">
        <f t="shared" si="24"/>
        <v>185000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29500</v>
      </c>
      <c r="E124" s="21">
        <f t="shared" si="32"/>
        <v>29500</v>
      </c>
      <c r="F124" s="31">
        <v>0</v>
      </c>
      <c r="G124" s="31">
        <v>0</v>
      </c>
      <c r="H124" s="31">
        <f t="shared" si="24"/>
        <v>29500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12420645.939999999</v>
      </c>
      <c r="E128" s="25">
        <f t="shared" si="33"/>
        <v>12420645.939999999</v>
      </c>
      <c r="F128" s="25">
        <f t="shared" si="33"/>
        <v>2420645.81</v>
      </c>
      <c r="G128" s="25">
        <f t="shared" si="33"/>
        <v>1525520.87</v>
      </c>
      <c r="H128" s="25">
        <f t="shared" si="24"/>
        <v>10000000.129999999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12420645.939999999</v>
      </c>
      <c r="E130" s="21">
        <f t="shared" si="34"/>
        <v>12420645.939999999</v>
      </c>
      <c r="F130" s="31">
        <v>2420645.81</v>
      </c>
      <c r="G130" s="31">
        <v>1525520.87</v>
      </c>
      <c r="H130" s="31">
        <f t="shared" si="24"/>
        <v>10000000.129999999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80000</v>
      </c>
      <c r="E132" s="25">
        <f t="shared" si="35"/>
        <v>80000</v>
      </c>
      <c r="F132" s="25">
        <f t="shared" si="35"/>
        <v>0</v>
      </c>
      <c r="G132" s="25">
        <f t="shared" si="35"/>
        <v>0</v>
      </c>
      <c r="H132" s="25">
        <f t="shared" si="24"/>
        <v>80000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80000</v>
      </c>
      <c r="E140" s="21">
        <f t="shared" si="36"/>
        <v>80000</v>
      </c>
      <c r="F140" s="31">
        <v>0</v>
      </c>
      <c r="G140" s="31">
        <v>0</v>
      </c>
      <c r="H140" s="31">
        <f t="shared" si="24"/>
        <v>80000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127270460.14999999</v>
      </c>
      <c r="D154" s="25">
        <f t="shared" ref="D154:H154" si="42">D4+D79</f>
        <v>85902178.090000004</v>
      </c>
      <c r="E154" s="25">
        <f t="shared" si="42"/>
        <v>213172638.24000001</v>
      </c>
      <c r="F154" s="25">
        <f t="shared" si="42"/>
        <v>88088306.779999986</v>
      </c>
      <c r="G154" s="25">
        <f t="shared" si="42"/>
        <v>87124282.689999998</v>
      </c>
      <c r="H154" s="25">
        <f t="shared" si="42"/>
        <v>125084331.45999999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7" spans="1:8">
      <c r="A157" s="38" t="s">
        <v>207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2019-07-12T21:57:59Z</cp:lastPrinted>
  <dcterms:created xsi:type="dcterms:W3CDTF">2019-07-12T21:57:24Z</dcterms:created>
  <dcterms:modified xsi:type="dcterms:W3CDTF">2019-07-12T21:58:36Z</dcterms:modified>
</cp:coreProperties>
</file>