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7\0002 Informacion Trimestral\0002 Informacion presupuest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2" i="1"/>
  <c r="G32" i="1"/>
  <c r="I31" i="1"/>
  <c r="J31" i="1" s="1"/>
  <c r="H31" i="1"/>
  <c r="G31" i="1"/>
  <c r="F31" i="1"/>
  <c r="E31" i="1"/>
  <c r="J30" i="1"/>
  <c r="I29" i="1"/>
  <c r="J29" i="1" s="1"/>
  <c r="G29" i="1"/>
  <c r="J28" i="1"/>
  <c r="G28" i="1"/>
  <c r="J27" i="1"/>
  <c r="G27" i="1"/>
  <c r="E26" i="1"/>
  <c r="J26" i="1" s="1"/>
  <c r="J25" i="1"/>
  <c r="I24" i="1"/>
  <c r="J24" i="1" s="1"/>
  <c r="G24" i="1"/>
  <c r="J23" i="1"/>
  <c r="G23" i="1"/>
  <c r="J22" i="1"/>
  <c r="G22" i="1"/>
  <c r="J21" i="1"/>
  <c r="J20" i="1"/>
  <c r="G20" i="1"/>
  <c r="I19" i="1"/>
  <c r="J19" i="1" s="1"/>
  <c r="G19" i="1"/>
  <c r="I18" i="1"/>
  <c r="J18" i="1" s="1"/>
  <c r="G18" i="1"/>
  <c r="J17" i="1"/>
  <c r="G17" i="1"/>
  <c r="I16" i="1"/>
  <c r="J16" i="1" s="1"/>
  <c r="G16" i="1"/>
  <c r="H15" i="1"/>
  <c r="H34" i="1" s="1"/>
  <c r="F15" i="1"/>
  <c r="F34" i="1" s="1"/>
  <c r="E15" i="1"/>
  <c r="G15" i="1" s="1"/>
  <c r="J14" i="1"/>
  <c r="G14" i="1"/>
  <c r="J13" i="1"/>
  <c r="G13" i="1"/>
  <c r="G11" i="1" s="1"/>
  <c r="J12" i="1"/>
  <c r="G12" i="1"/>
  <c r="H11" i="1"/>
  <c r="F11" i="1"/>
  <c r="E11" i="1"/>
  <c r="I15" i="1" l="1"/>
  <c r="E34" i="1"/>
  <c r="G26" i="1"/>
  <c r="G34" i="1" s="1"/>
  <c r="J15" i="1" l="1"/>
  <c r="I34" i="1"/>
  <c r="J34" i="1" s="1"/>
  <c r="I11" i="1"/>
  <c r="J11" i="1" s="1"/>
</calcChain>
</file>

<file path=xl/sharedStrings.xml><?xml version="1.0" encoding="utf-8"?>
<sst xmlns="http://schemas.openxmlformats.org/spreadsheetml/2006/main" count="41" uniqueCount="38">
  <si>
    <t>ESTADO ANALÍTICO DE INGRESOS</t>
  </si>
  <si>
    <t>POR FUENTE DE FINANCIAMIENTO Y FUENTE DE FINANCIAMIENTO/RUBRO</t>
  </si>
  <si>
    <t>Del 1 de Enero al 30 de Septiembre de 2017</t>
  </si>
  <si>
    <t xml:space="preserve">Ente Público:      </t>
  </si>
  <si>
    <t>INSTITUTO TECNOLOGICO SUPERIOR DE IRAPUATO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</si>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</sst>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7" fillId="0" borderId="0" xfId="0" applyFont="1" applyBorder="1"/>
    <xf numFmtId="43" fontId="8" fillId="2" borderId="8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vertical="center" wrapText="1"/>
    </xf>
    <xf numFmtId="0" fontId="9" fillId="2" borderId="7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43" fontId="11" fillId="2" borderId="8" xfId="1" applyFont="1" applyFill="1" applyBorder="1" applyAlignment="1">
      <alignment vertical="center" wrapText="1"/>
    </xf>
    <xf numFmtId="43" fontId="11" fillId="2" borderId="9" xfId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43" fontId="0" fillId="0" borderId="8" xfId="0" applyNumberFormat="1" applyBorder="1"/>
    <xf numFmtId="4" fontId="0" fillId="0" borderId="8" xfId="0" applyNumberFormat="1" applyBorder="1"/>
    <xf numFmtId="0" fontId="11" fillId="2" borderId="0" xfId="0" applyFont="1" applyFill="1" applyBorder="1" applyAlignment="1">
      <alignment vertical="center" wrapText="1"/>
    </xf>
    <xf numFmtId="0" fontId="0" fillId="0" borderId="8" xfId="0" applyBorder="1"/>
    <xf numFmtId="43" fontId="5" fillId="2" borderId="8" xfId="1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/>
    </xf>
    <xf numFmtId="0" fontId="12" fillId="0" borderId="0" xfId="0" applyFont="1" applyBorder="1"/>
    <xf numFmtId="43" fontId="13" fillId="2" borderId="8" xfId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0" fontId="13" fillId="2" borderId="12" xfId="2" applyFont="1" applyFill="1" applyBorder="1" applyAlignment="1">
      <alignment horizontal="centerContinuous"/>
    </xf>
    <xf numFmtId="0" fontId="13" fillId="2" borderId="13" xfId="2" applyFont="1" applyFill="1" applyBorder="1" applyAlignment="1">
      <alignment horizontal="centerContinuous"/>
    </xf>
    <xf numFmtId="0" fontId="13" fillId="2" borderId="14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7" fillId="2" borderId="0" xfId="0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K5" sqref="K5"/>
    </sheetView>
  </sheetViews>
  <sheetFormatPr baseColWidth="10" defaultRowHeight="15" x14ac:dyDescent="0.25"/>
  <cols>
    <col min="1" max="1" width="2.28515625" customWidth="1"/>
    <col min="5" max="5" width="16.140625" customWidth="1"/>
    <col min="6" max="6" width="15" customWidth="1"/>
    <col min="7" max="7" width="15.85546875" customWidth="1"/>
    <col min="8" max="8" width="15.5703125" customWidth="1"/>
    <col min="9" max="9" width="14.42578125" customWidth="1"/>
    <col min="10" max="10" width="14.7109375" customWidth="1"/>
  </cols>
  <sheetData>
    <row r="1" spans="1:10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x14ac:dyDescent="0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x14ac:dyDescent="0.25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x14ac:dyDescent="0.25">
      <c r="A5" s="4"/>
      <c r="B5" s="8"/>
      <c r="C5" s="1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x14ac:dyDescent="0.25">
      <c r="A6" s="4"/>
      <c r="B6" s="4"/>
      <c r="C6" s="4"/>
      <c r="D6" s="4"/>
      <c r="E6" s="1"/>
      <c r="F6" s="12"/>
      <c r="G6" s="12"/>
      <c r="H6" s="12"/>
      <c r="I6" s="12"/>
      <c r="J6" s="12"/>
    </row>
    <row r="7" spans="1:10" x14ac:dyDescent="0.25">
      <c r="A7" s="4"/>
      <c r="B7" s="13" t="s">
        <v>5</v>
      </c>
      <c r="C7" s="13"/>
      <c r="D7" s="13"/>
      <c r="E7" s="14" t="s">
        <v>6</v>
      </c>
      <c r="F7" s="14"/>
      <c r="G7" s="14"/>
      <c r="H7" s="14"/>
      <c r="I7" s="14"/>
      <c r="J7" s="13" t="s">
        <v>7</v>
      </c>
    </row>
    <row r="8" spans="1:10" ht="51.75" x14ac:dyDescent="0.25">
      <c r="A8" s="4"/>
      <c r="B8" s="13"/>
      <c r="C8" s="13"/>
      <c r="D8" s="13"/>
      <c r="E8" s="15" t="s">
        <v>8</v>
      </c>
      <c r="F8" s="16" t="s">
        <v>9</v>
      </c>
      <c r="G8" s="15" t="s">
        <v>10</v>
      </c>
      <c r="H8" s="15" t="s">
        <v>11</v>
      </c>
      <c r="I8" s="15" t="s">
        <v>12</v>
      </c>
      <c r="J8" s="13"/>
    </row>
    <row r="9" spans="1:10" x14ac:dyDescent="0.25">
      <c r="A9" s="4"/>
      <c r="B9" s="13"/>
      <c r="C9" s="13"/>
      <c r="D9" s="13"/>
      <c r="E9" s="15" t="s">
        <v>13</v>
      </c>
      <c r="F9" s="15" t="s">
        <v>14</v>
      </c>
      <c r="G9" s="15" t="s">
        <v>15</v>
      </c>
      <c r="H9" s="15" t="s">
        <v>16</v>
      </c>
      <c r="I9" s="15" t="s">
        <v>17</v>
      </c>
      <c r="J9" s="15" t="s">
        <v>18</v>
      </c>
    </row>
    <row r="10" spans="1:10" x14ac:dyDescent="0.25">
      <c r="A10" s="17"/>
      <c r="B10" s="18"/>
      <c r="C10" s="19"/>
      <c r="D10" s="19"/>
      <c r="E10" s="20"/>
      <c r="F10" s="20"/>
      <c r="G10" s="20"/>
      <c r="H10" s="20"/>
      <c r="I10" s="20"/>
      <c r="J10" s="21"/>
    </row>
    <row r="11" spans="1:10" x14ac:dyDescent="0.25">
      <c r="A11" s="17"/>
      <c r="B11" s="22" t="s">
        <v>19</v>
      </c>
      <c r="C11" s="23"/>
      <c r="D11" s="24"/>
      <c r="E11" s="25">
        <f>+E12+E13+E14+E15+E18+E23+E24</f>
        <v>114760466.54000001</v>
      </c>
      <c r="F11" s="25">
        <f>+F12+F13+F14+F15+F18+F23+F24+F19+F29</f>
        <v>101163952.97999999</v>
      </c>
      <c r="G11" s="25">
        <f>+G12+G13+G14+G15+G18+G23+G24+G19+G29</f>
        <v>215924419.51999998</v>
      </c>
      <c r="H11" s="25">
        <f>+H12+H13+H14+H15+H18+H23+H24+H19+H29</f>
        <v>162699078.35999998</v>
      </c>
      <c r="I11" s="25">
        <f>+I12+I13+I14+I15+I18+I23+I24+I19+I29</f>
        <v>162699078.35999998</v>
      </c>
      <c r="J11" s="26">
        <f>I11-E11</f>
        <v>47938611.819999978</v>
      </c>
    </row>
    <row r="12" spans="1:10" x14ac:dyDescent="0.25">
      <c r="A12" s="17"/>
      <c r="B12" s="27"/>
      <c r="C12" s="28" t="s">
        <v>20</v>
      </c>
      <c r="D12" s="28"/>
      <c r="E12" s="29">
        <v>0</v>
      </c>
      <c r="F12" s="29">
        <v>0</v>
      </c>
      <c r="G12" s="29">
        <f>+E12+F12</f>
        <v>0</v>
      </c>
      <c r="H12" s="29">
        <v>0</v>
      </c>
      <c r="I12" s="29">
        <v>0</v>
      </c>
      <c r="J12" s="30">
        <f>I12-E12</f>
        <v>0</v>
      </c>
    </row>
    <row r="13" spans="1:10" x14ac:dyDescent="0.25">
      <c r="A13" s="17"/>
      <c r="B13" s="27"/>
      <c r="C13" s="28" t="s">
        <v>21</v>
      </c>
      <c r="D13" s="28"/>
      <c r="E13" s="29">
        <v>0</v>
      </c>
      <c r="F13" s="29">
        <v>0</v>
      </c>
      <c r="G13" s="29">
        <f t="shared" ref="G13:G29" si="0">+E13+F13</f>
        <v>0</v>
      </c>
      <c r="H13" s="29">
        <v>0</v>
      </c>
      <c r="I13" s="29">
        <v>0</v>
      </c>
      <c r="J13" s="30">
        <f>I13-E13</f>
        <v>0</v>
      </c>
    </row>
    <row r="14" spans="1:10" x14ac:dyDescent="0.25">
      <c r="A14" s="17"/>
      <c r="B14" s="27"/>
      <c r="C14" s="28" t="s">
        <v>22</v>
      </c>
      <c r="D14" s="28"/>
      <c r="E14" s="29">
        <v>0</v>
      </c>
      <c r="F14" s="29">
        <v>0</v>
      </c>
      <c r="G14" s="29">
        <f t="shared" si="0"/>
        <v>0</v>
      </c>
      <c r="H14" s="29">
        <v>0</v>
      </c>
      <c r="I14" s="29">
        <v>0</v>
      </c>
      <c r="J14" s="30">
        <f>I14-E14</f>
        <v>0</v>
      </c>
    </row>
    <row r="15" spans="1:10" x14ac:dyDescent="0.25">
      <c r="A15" s="17"/>
      <c r="B15" s="27"/>
      <c r="C15" s="28" t="s">
        <v>23</v>
      </c>
      <c r="D15" s="28"/>
      <c r="E15" s="29">
        <f>+E16+E17</f>
        <v>9394180</v>
      </c>
      <c r="F15" s="29">
        <f>+F16</f>
        <v>11187064.609999999</v>
      </c>
      <c r="G15" s="29">
        <f t="shared" si="0"/>
        <v>20581244.609999999</v>
      </c>
      <c r="H15" s="29">
        <f>+H16</f>
        <v>14622512.470000001</v>
      </c>
      <c r="I15" s="29">
        <f>+H15</f>
        <v>14622512.470000001</v>
      </c>
      <c r="J15" s="30">
        <f>I15-E15</f>
        <v>5228332.4700000007</v>
      </c>
    </row>
    <row r="16" spans="1:10" x14ac:dyDescent="0.25">
      <c r="A16" s="17"/>
      <c r="B16" s="27"/>
      <c r="C16" s="24"/>
      <c r="D16" s="31" t="s">
        <v>24</v>
      </c>
      <c r="E16" s="29">
        <v>9394180</v>
      </c>
      <c r="F16" s="29">
        <v>11187064.609999999</v>
      </c>
      <c r="G16" s="29">
        <f>SUM(E16:F16)</f>
        <v>20581244.609999999</v>
      </c>
      <c r="H16" s="29">
        <v>14622512.470000001</v>
      </c>
      <c r="I16" s="29">
        <f>+H16</f>
        <v>14622512.470000001</v>
      </c>
      <c r="J16" s="30">
        <f t="shared" ref="J16:J34" si="1">I16-E16</f>
        <v>5228332.4700000007</v>
      </c>
    </row>
    <row r="17" spans="1:10" x14ac:dyDescent="0.25">
      <c r="A17" s="17"/>
      <c r="B17" s="27"/>
      <c r="C17" s="24"/>
      <c r="D17" s="31" t="s">
        <v>25</v>
      </c>
      <c r="E17" s="29">
        <v>0</v>
      </c>
      <c r="F17" s="29"/>
      <c r="G17" s="29">
        <f t="shared" si="0"/>
        <v>0</v>
      </c>
      <c r="H17" s="29">
        <v>0</v>
      </c>
      <c r="I17" s="29">
        <v>0</v>
      </c>
      <c r="J17" s="30">
        <f t="shared" si="1"/>
        <v>0</v>
      </c>
    </row>
    <row r="18" spans="1:10" x14ac:dyDescent="0.25">
      <c r="A18" s="17"/>
      <c r="B18" s="27"/>
      <c r="C18" s="28" t="s">
        <v>26</v>
      </c>
      <c r="D18" s="28"/>
      <c r="E18" s="32"/>
      <c r="F18" s="33">
        <v>0</v>
      </c>
      <c r="G18" s="29">
        <f t="shared" si="0"/>
        <v>0</v>
      </c>
      <c r="H18" s="29"/>
      <c r="I18" s="33">
        <f>+H18</f>
        <v>0</v>
      </c>
      <c r="J18" s="30">
        <f t="shared" si="1"/>
        <v>0</v>
      </c>
    </row>
    <row r="19" spans="1:10" x14ac:dyDescent="0.25">
      <c r="A19" s="17"/>
      <c r="B19" s="27"/>
      <c r="C19" s="24"/>
      <c r="D19" s="31" t="s">
        <v>24</v>
      </c>
      <c r="E19" s="29"/>
      <c r="F19" s="29">
        <v>70051669.299999997</v>
      </c>
      <c r="G19" s="29">
        <f>SUM(E19:F19)</f>
        <v>70051669.299999997</v>
      </c>
      <c r="H19" s="29">
        <v>46481037.140000001</v>
      </c>
      <c r="I19" s="29">
        <f>+H19</f>
        <v>46481037.140000001</v>
      </c>
      <c r="J19" s="30">
        <f t="shared" si="1"/>
        <v>46481037.140000001</v>
      </c>
    </row>
    <row r="20" spans="1:10" x14ac:dyDescent="0.25">
      <c r="A20" s="17"/>
      <c r="B20" s="27"/>
      <c r="C20" s="24"/>
      <c r="D20" s="31" t="s">
        <v>25</v>
      </c>
      <c r="E20" s="29">
        <v>0</v>
      </c>
      <c r="F20" s="29">
        <v>0</v>
      </c>
      <c r="G20" s="29">
        <f t="shared" si="0"/>
        <v>0</v>
      </c>
      <c r="H20" s="29">
        <v>0</v>
      </c>
      <c r="I20" s="29"/>
      <c r="J20" s="30">
        <f t="shared" si="1"/>
        <v>0</v>
      </c>
    </row>
    <row r="21" spans="1:10" ht="84" x14ac:dyDescent="0.25">
      <c r="A21" s="17"/>
      <c r="B21" s="27"/>
      <c r="C21" s="24"/>
      <c r="D21" s="34" t="s">
        <v>27</v>
      </c>
      <c r="E21" s="35">
        <v>0</v>
      </c>
      <c r="F21" s="33"/>
      <c r="G21" s="29">
        <v>0</v>
      </c>
      <c r="H21" s="29"/>
      <c r="I21" s="29"/>
      <c r="J21" s="30">
        <f t="shared" si="1"/>
        <v>0</v>
      </c>
    </row>
    <row r="22" spans="1:10" ht="72" x14ac:dyDescent="0.25">
      <c r="A22" s="17"/>
      <c r="B22" s="27"/>
      <c r="C22" s="24"/>
      <c r="D22" s="34" t="s">
        <v>28</v>
      </c>
      <c r="E22" s="29">
        <v>0</v>
      </c>
      <c r="F22" s="29">
        <v>0</v>
      </c>
      <c r="G22" s="29">
        <f t="shared" si="0"/>
        <v>0</v>
      </c>
      <c r="H22" s="29">
        <v>0</v>
      </c>
      <c r="I22" s="29"/>
      <c r="J22" s="30">
        <f t="shared" si="1"/>
        <v>0</v>
      </c>
    </row>
    <row r="23" spans="1:10" x14ac:dyDescent="0.25">
      <c r="A23" s="17"/>
      <c r="B23" s="27"/>
      <c r="C23" s="28" t="s">
        <v>29</v>
      </c>
      <c r="D23" s="28"/>
      <c r="E23" s="29">
        <v>0</v>
      </c>
      <c r="F23" s="29">
        <v>0</v>
      </c>
      <c r="G23" s="29">
        <f t="shared" si="0"/>
        <v>0</v>
      </c>
      <c r="H23" s="29"/>
      <c r="I23" s="29">
        <v>0</v>
      </c>
      <c r="J23" s="30">
        <f t="shared" si="1"/>
        <v>0</v>
      </c>
    </row>
    <row r="24" spans="1:10" x14ac:dyDescent="0.25">
      <c r="A24" s="17"/>
      <c r="B24" s="27"/>
      <c r="C24" s="28" t="s">
        <v>30</v>
      </c>
      <c r="D24" s="28"/>
      <c r="E24" s="33">
        <v>105366286.54000001</v>
      </c>
      <c r="F24" s="29">
        <v>17565764.379999999</v>
      </c>
      <c r="G24" s="29">
        <f>+E24+F24</f>
        <v>122932050.92</v>
      </c>
      <c r="H24" s="33">
        <v>100250328.72</v>
      </c>
      <c r="I24" s="33">
        <f>+H24</f>
        <v>100250328.72</v>
      </c>
      <c r="J24" s="30">
        <f t="shared" si="1"/>
        <v>-5115957.8200000077</v>
      </c>
    </row>
    <row r="25" spans="1:10" x14ac:dyDescent="0.25">
      <c r="A25" s="17"/>
      <c r="B25" s="27"/>
      <c r="C25" s="24"/>
      <c r="D25" s="31"/>
      <c r="E25" s="29"/>
      <c r="F25" s="29"/>
      <c r="G25" s="36"/>
      <c r="H25" s="29"/>
      <c r="I25" s="29"/>
      <c r="J25" s="30">
        <f t="shared" si="1"/>
        <v>0</v>
      </c>
    </row>
    <row r="26" spans="1:10" x14ac:dyDescent="0.25">
      <c r="A26" s="17"/>
      <c r="B26" s="22" t="s">
        <v>31</v>
      </c>
      <c r="C26" s="23"/>
      <c r="D26" s="31"/>
      <c r="E26" s="25">
        <f>+E27+E28+E29</f>
        <v>0</v>
      </c>
      <c r="F26" s="25">
        <v>0</v>
      </c>
      <c r="G26" s="25">
        <f>SUM(E26:F26)</f>
        <v>0</v>
      </c>
      <c r="H26" s="25"/>
      <c r="I26" s="25">
        <v>0</v>
      </c>
      <c r="J26" s="30">
        <f t="shared" si="1"/>
        <v>0</v>
      </c>
    </row>
    <row r="27" spans="1:10" x14ac:dyDescent="0.25">
      <c r="A27" s="17"/>
      <c r="B27" s="22"/>
      <c r="C27" s="28" t="s">
        <v>32</v>
      </c>
      <c r="D27" s="28"/>
      <c r="E27" s="29">
        <v>0</v>
      </c>
      <c r="F27" s="29">
        <v>0</v>
      </c>
      <c r="G27" s="29">
        <f t="shared" si="0"/>
        <v>0</v>
      </c>
      <c r="H27" s="29">
        <v>0</v>
      </c>
      <c r="I27" s="29">
        <v>0</v>
      </c>
      <c r="J27" s="30">
        <f t="shared" si="1"/>
        <v>0</v>
      </c>
    </row>
    <row r="28" spans="1:10" x14ac:dyDescent="0.25">
      <c r="A28" s="4"/>
      <c r="B28" s="27"/>
      <c r="C28" s="28" t="s">
        <v>33</v>
      </c>
      <c r="D28" s="28"/>
      <c r="E28" s="29">
        <v>0</v>
      </c>
      <c r="F28" s="29">
        <v>0</v>
      </c>
      <c r="G28" s="29">
        <f t="shared" si="0"/>
        <v>0</v>
      </c>
      <c r="H28" s="29">
        <v>0</v>
      </c>
      <c r="I28" s="29">
        <v>0</v>
      </c>
      <c r="J28" s="30">
        <f t="shared" si="1"/>
        <v>0</v>
      </c>
    </row>
    <row r="29" spans="1:10" x14ac:dyDescent="0.25">
      <c r="A29" s="17"/>
      <c r="B29" s="27"/>
      <c r="C29" s="28" t="s">
        <v>30</v>
      </c>
      <c r="D29" s="28"/>
      <c r="E29" s="35">
        <v>0</v>
      </c>
      <c r="F29" s="33">
        <v>2359454.69</v>
      </c>
      <c r="G29" s="29">
        <f t="shared" si="0"/>
        <v>2359454.69</v>
      </c>
      <c r="H29" s="29">
        <v>1345200.03</v>
      </c>
      <c r="I29" s="33">
        <f>+H29</f>
        <v>1345200.03</v>
      </c>
      <c r="J29" s="30">
        <f t="shared" si="1"/>
        <v>1345200.03</v>
      </c>
    </row>
    <row r="30" spans="1:10" x14ac:dyDescent="0.25">
      <c r="A30" s="17"/>
      <c r="B30" s="37"/>
      <c r="C30" s="38"/>
      <c r="D30" s="38"/>
      <c r="E30" s="39"/>
      <c r="F30" s="39"/>
      <c r="G30" s="39"/>
      <c r="H30" s="39"/>
      <c r="I30" s="39"/>
      <c r="J30" s="30">
        <f t="shared" si="1"/>
        <v>0</v>
      </c>
    </row>
    <row r="31" spans="1:10" x14ac:dyDescent="0.25">
      <c r="A31" s="17"/>
      <c r="B31" s="22" t="s">
        <v>34</v>
      </c>
      <c r="C31" s="40"/>
      <c r="D31" s="31"/>
      <c r="E31" s="25">
        <f>+E32</f>
        <v>0</v>
      </c>
      <c r="F31" s="25">
        <f>+F32</f>
        <v>0</v>
      </c>
      <c r="G31" s="25">
        <f>+G32</f>
        <v>0</v>
      </c>
      <c r="H31" s="25">
        <f>+H32</f>
        <v>0</v>
      </c>
      <c r="I31" s="25">
        <f>+I32</f>
        <v>0</v>
      </c>
      <c r="J31" s="30">
        <f t="shared" si="1"/>
        <v>0</v>
      </c>
    </row>
    <row r="32" spans="1:10" x14ac:dyDescent="0.25">
      <c r="A32" s="4"/>
      <c r="B32" s="27"/>
      <c r="C32" s="28" t="s">
        <v>35</v>
      </c>
      <c r="D32" s="28"/>
      <c r="E32" s="29">
        <v>0</v>
      </c>
      <c r="F32" s="29">
        <v>0</v>
      </c>
      <c r="G32" s="29">
        <f>+E32+F32</f>
        <v>0</v>
      </c>
      <c r="H32" s="29">
        <v>0</v>
      </c>
      <c r="I32" s="29">
        <v>0</v>
      </c>
      <c r="J32" s="30">
        <f t="shared" si="1"/>
        <v>0</v>
      </c>
    </row>
    <row r="33" spans="1:10" x14ac:dyDescent="0.25">
      <c r="A33" s="17"/>
      <c r="B33" s="41"/>
      <c r="C33" s="42"/>
      <c r="D33" s="43"/>
      <c r="E33" s="44"/>
      <c r="F33" s="44"/>
      <c r="G33" s="44"/>
      <c r="H33" s="44"/>
      <c r="I33" s="44"/>
      <c r="J33" s="30">
        <f t="shared" si="1"/>
        <v>0</v>
      </c>
    </row>
    <row r="34" spans="1:10" x14ac:dyDescent="0.25">
      <c r="A34" s="17"/>
      <c r="B34" s="45"/>
      <c r="C34" s="46"/>
      <c r="D34" s="47" t="s">
        <v>36</v>
      </c>
      <c r="E34" s="48">
        <f>+E12+E13+E14+E15+E18+E23+E24+E26+E31</f>
        <v>114760466.54000001</v>
      </c>
      <c r="F34" s="48">
        <f>+F12+F13+F14+F15+F18+F23+F24+F26+F31+F29+F19</f>
        <v>101163952.97999999</v>
      </c>
      <c r="G34" s="48">
        <f>+G12+G13+G14+G15+G18+G23+G24+G26+G31+G29+G19</f>
        <v>215924419.51999998</v>
      </c>
      <c r="H34" s="48">
        <f>+H12+H13+H14+H15+H18+H23+H24+H26+H31+H29+H19</f>
        <v>162699078.36000001</v>
      </c>
      <c r="I34" s="48">
        <f>+I12+I13+I14+I15+I18+I23+I24+I26+I31+I29+I19</f>
        <v>162699078.36000001</v>
      </c>
      <c r="J34" s="48">
        <f t="shared" si="1"/>
        <v>47938611.820000008</v>
      </c>
    </row>
    <row r="35" spans="1:10" x14ac:dyDescent="0.25">
      <c r="A35" s="1"/>
      <c r="B35" s="49" t="s">
        <v>37</v>
      </c>
      <c r="C35" s="49"/>
      <c r="D35" s="49"/>
      <c r="E35" s="49"/>
      <c r="F35" s="49"/>
      <c r="G35" s="49"/>
      <c r="H35" s="49"/>
      <c r="I35" s="49"/>
      <c r="J35" s="49"/>
    </row>
  </sheetData>
  <mergeCells count="17">
    <mergeCell ref="C24:D24"/>
    <mergeCell ref="C27:D27"/>
    <mergeCell ref="C28:D28"/>
    <mergeCell ref="C29:D29"/>
    <mergeCell ref="C32:D32"/>
    <mergeCell ref="C12:D12"/>
    <mergeCell ref="C13:D13"/>
    <mergeCell ref="C14:D14"/>
    <mergeCell ref="C15:D15"/>
    <mergeCell ref="C18:D18"/>
    <mergeCell ref="C23:D23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2018-01-16T00:34:54Z</cp:lastPrinted>
  <dcterms:created xsi:type="dcterms:W3CDTF">2018-01-16T00:33:05Z</dcterms:created>
  <dcterms:modified xsi:type="dcterms:W3CDTF">2018-01-16T00:35:15Z</dcterms:modified>
</cp:coreProperties>
</file>