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F79" i="1" s="1"/>
  <c r="D80" i="1"/>
  <c r="C80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F5" i="1"/>
  <c r="F4" i="1" s="1"/>
  <c r="F154" i="1" s="1"/>
  <c r="D5" i="1"/>
  <c r="D4" i="1" s="1"/>
  <c r="D154" i="1" s="1"/>
  <c r="C5" i="1"/>
  <c r="E118" i="1" l="1"/>
  <c r="H118" i="1" s="1"/>
  <c r="E132" i="1"/>
  <c r="H132" i="1" s="1"/>
  <c r="E70" i="1"/>
  <c r="H70" i="1" s="1"/>
  <c r="G79" i="1"/>
  <c r="G4" i="1"/>
  <c r="E43" i="1"/>
  <c r="H43" i="1" s="1"/>
  <c r="E57" i="1"/>
  <c r="H57" i="1" s="1"/>
  <c r="C79" i="1"/>
  <c r="E88" i="1"/>
  <c r="H88" i="1" s="1"/>
  <c r="E128" i="1"/>
  <c r="H128" i="1" s="1"/>
  <c r="E141" i="1"/>
  <c r="H141" i="1" s="1"/>
  <c r="E145" i="1"/>
  <c r="H145" i="1" s="1"/>
  <c r="E33" i="1"/>
  <c r="H33" i="1" s="1"/>
  <c r="C4" i="1"/>
  <c r="E53" i="1"/>
  <c r="H53" i="1" s="1"/>
  <c r="E66" i="1"/>
  <c r="H66" i="1" s="1"/>
  <c r="E80" i="1"/>
  <c r="E98" i="1"/>
  <c r="H98" i="1" s="1"/>
  <c r="H5" i="1"/>
  <c r="E79" i="1"/>
  <c r="H7" i="1"/>
  <c r="H25" i="1"/>
  <c r="H35" i="1"/>
  <c r="H45" i="1"/>
  <c r="H55" i="1"/>
  <c r="H59" i="1"/>
  <c r="H71" i="1"/>
  <c r="H82" i="1"/>
  <c r="H80" i="1" s="1"/>
  <c r="H79" i="1" s="1"/>
  <c r="H90" i="1"/>
  <c r="H100" i="1"/>
  <c r="H110" i="1"/>
  <c r="H120" i="1"/>
  <c r="H130" i="1"/>
  <c r="H134" i="1"/>
  <c r="E13" i="1"/>
  <c r="H13" i="1" s="1"/>
  <c r="C154" i="1" l="1"/>
  <c r="G154" i="1"/>
  <c r="H4" i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<sst xmlns="http://schemas.openxmlformats.org/spreadsheetml/2006/main" count="281" uniqueCount="208">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</sst>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center" indent="2"/>
    </xf>
    <xf numFmtId="4" fontId="5" fillId="3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top"/>
    </xf>
    <xf numFmtId="0" fontId="3" fillId="3" borderId="9" xfId="0" applyFont="1" applyFill="1" applyBorder="1"/>
    <xf numFmtId="0" fontId="8" fillId="3" borderId="10" xfId="0" applyFont="1" applyFill="1" applyBorder="1" applyAlignment="1">
      <alignment horizontal="left" vertical="center" indent="1"/>
    </xf>
    <xf numFmtId="4" fontId="8" fillId="3" borderId="11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indent="2"/>
    </xf>
    <xf numFmtId="4" fontId="9" fillId="3" borderId="11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3" fillId="3" borderId="12" xfId="0" applyFont="1" applyFill="1" applyBorder="1"/>
    <xf numFmtId="0" fontId="9" fillId="3" borderId="13" xfId="0" applyFont="1" applyFill="1" applyBorder="1" applyAlignment="1">
      <alignment horizontal="left" vertical="center"/>
    </xf>
    <xf numFmtId="4" fontId="9" fillId="3" borderId="8" xfId="0" applyNumberFormat="1" applyFont="1" applyFill="1" applyBorder="1" applyAlignment="1">
      <alignment vertical="center"/>
    </xf>
    <xf numFmtId="0" fontId="9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156"/>
  <sheetViews>
    <sheetView tabSelected="1" workbookViewId="0">
      <selection activeCell="B11" sqref="B1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134609367.53</v>
      </c>
      <c r="D4" s="15">
        <f t="shared" ref="D4:H4" si="0">D5+D13+D23+D33+D43+D53+D57+D66+D70</f>
        <v>35309772.660000004</v>
      </c>
      <c r="E4" s="15">
        <f t="shared" si="0"/>
        <v>169919140.19</v>
      </c>
      <c r="F4" s="15">
        <f t="shared" si="0"/>
        <v>83967234.49000001</v>
      </c>
      <c r="G4" s="15">
        <f t="shared" si="0"/>
        <v>83967234.49000001</v>
      </c>
      <c r="H4" s="15">
        <f t="shared" si="0"/>
        <v>85951905.700000003</v>
      </c>
    </row>
    <row r="5" spans="1:8">
      <c r="A5" s="16" t="s">
        <v>10</v>
      </c>
      <c r="B5" s="17"/>
      <c r="C5" s="18">
        <f>SUM(C6:C12)</f>
        <v>89987324.170000002</v>
      </c>
      <c r="D5" s="18">
        <f t="shared" ref="D5:H5" si="1">SUM(D6:D12)</f>
        <v>3269132.76</v>
      </c>
      <c r="E5" s="18">
        <f t="shared" si="1"/>
        <v>93256456.930000007</v>
      </c>
      <c r="F5" s="18">
        <f t="shared" si="1"/>
        <v>67969102.700000003</v>
      </c>
      <c r="G5" s="18">
        <f t="shared" si="1"/>
        <v>67969102.700000003</v>
      </c>
      <c r="H5" s="18">
        <f t="shared" si="1"/>
        <v>25287354.23</v>
      </c>
    </row>
    <row r="6" spans="1:8">
      <c r="A6" s="19" t="s">
        <v>11</v>
      </c>
      <c r="B6" s="20" t="s">
        <v>12</v>
      </c>
      <c r="C6" s="21">
        <v>49766565.890000001</v>
      </c>
      <c r="D6" s="21">
        <v>1288919.43</v>
      </c>
      <c r="E6" s="21">
        <f>C6+D6</f>
        <v>51055485.32</v>
      </c>
      <c r="F6" s="21">
        <v>41610002.310000002</v>
      </c>
      <c r="G6" s="21">
        <v>41610002.310000002</v>
      </c>
      <c r="H6" s="21">
        <f>E6-F6</f>
        <v>9445483.0099999979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19010605.289999999</v>
      </c>
      <c r="D8" s="21">
        <v>1094267.76</v>
      </c>
      <c r="E8" s="21">
        <f t="shared" si="2"/>
        <v>20104873.050000001</v>
      </c>
      <c r="F8" s="21">
        <v>12591172.93</v>
      </c>
      <c r="G8" s="21">
        <v>12591172.93</v>
      </c>
      <c r="H8" s="21">
        <f t="shared" si="3"/>
        <v>7513700.120000001</v>
      </c>
    </row>
    <row r="9" spans="1:8">
      <c r="A9" s="19" t="s">
        <v>17</v>
      </c>
      <c r="B9" s="20" t="s">
        <v>18</v>
      </c>
      <c r="C9" s="21">
        <v>14023813.640000001</v>
      </c>
      <c r="D9" s="21">
        <v>0</v>
      </c>
      <c r="E9" s="21">
        <f t="shared" si="2"/>
        <v>14023813.640000001</v>
      </c>
      <c r="F9" s="21">
        <v>11707434.140000001</v>
      </c>
      <c r="G9" s="21">
        <v>11707434.140000001</v>
      </c>
      <c r="H9" s="21">
        <f t="shared" si="3"/>
        <v>2316379.5</v>
      </c>
    </row>
    <row r="10" spans="1:8">
      <c r="A10" s="19" t="s">
        <v>19</v>
      </c>
      <c r="B10" s="20" t="s">
        <v>20</v>
      </c>
      <c r="C10" s="21">
        <v>2417509.35</v>
      </c>
      <c r="D10" s="21">
        <v>55947.57</v>
      </c>
      <c r="E10" s="21">
        <f t="shared" si="2"/>
        <v>2473456.92</v>
      </c>
      <c r="F10" s="21">
        <v>1473855.32</v>
      </c>
      <c r="G10" s="21">
        <v>1473855.32</v>
      </c>
      <c r="H10" s="21">
        <f t="shared" si="3"/>
        <v>999601.59999999986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4768830</v>
      </c>
      <c r="D12" s="21">
        <v>829998</v>
      </c>
      <c r="E12" s="21">
        <f t="shared" si="2"/>
        <v>5598828</v>
      </c>
      <c r="F12" s="21">
        <v>586638</v>
      </c>
      <c r="G12" s="21">
        <v>586638</v>
      </c>
      <c r="H12" s="21">
        <f t="shared" si="3"/>
        <v>5012190</v>
      </c>
    </row>
    <row r="13" spans="1:8">
      <c r="A13" s="16" t="s">
        <v>25</v>
      </c>
      <c r="B13" s="17"/>
      <c r="C13" s="18">
        <f>SUM(C14:C22)</f>
        <v>6693048.2599999998</v>
      </c>
      <c r="D13" s="18">
        <f t="shared" ref="D13:G13" si="4">SUM(D14:D22)</f>
        <v>3798885.9399999995</v>
      </c>
      <c r="E13" s="18">
        <f t="shared" si="4"/>
        <v>10491934.200000001</v>
      </c>
      <c r="F13" s="18">
        <f t="shared" si="4"/>
        <v>1146590.6100000001</v>
      </c>
      <c r="G13" s="18">
        <f t="shared" si="4"/>
        <v>1146590.6100000001</v>
      </c>
      <c r="H13" s="18">
        <f t="shared" si="3"/>
        <v>9345343.5900000017</v>
      </c>
    </row>
    <row r="14" spans="1:8">
      <c r="A14" s="19" t="s">
        <v>26</v>
      </c>
      <c r="B14" s="20" t="s">
        <v>27</v>
      </c>
      <c r="C14" s="21">
        <v>2194876.56</v>
      </c>
      <c r="D14" s="21">
        <v>1150121.6399999999</v>
      </c>
      <c r="E14" s="21">
        <f t="shared" ref="E14:E22" si="5">C14+D14</f>
        <v>3344998.2</v>
      </c>
      <c r="F14" s="21">
        <v>496007.31</v>
      </c>
      <c r="G14" s="21">
        <v>496007.31</v>
      </c>
      <c r="H14" s="21">
        <f t="shared" si="3"/>
        <v>2848990.89</v>
      </c>
    </row>
    <row r="15" spans="1:8">
      <c r="A15" s="19" t="s">
        <v>28</v>
      </c>
      <c r="B15" s="20" t="s">
        <v>29</v>
      </c>
      <c r="C15" s="21">
        <v>155529</v>
      </c>
      <c r="D15" s="21">
        <v>102368.49</v>
      </c>
      <c r="E15" s="21">
        <f t="shared" si="5"/>
        <v>257897.49</v>
      </c>
      <c r="F15" s="21">
        <v>69421.100000000006</v>
      </c>
      <c r="G15" s="21">
        <v>69421.100000000006</v>
      </c>
      <c r="H15" s="21">
        <f t="shared" si="3"/>
        <v>188476.38999999998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1220329.32</v>
      </c>
      <c r="D17" s="21">
        <v>685305.54</v>
      </c>
      <c r="E17" s="21">
        <f t="shared" si="5"/>
        <v>1905634.86</v>
      </c>
      <c r="F17" s="21">
        <v>172173.26</v>
      </c>
      <c r="G17" s="21">
        <v>172173.26</v>
      </c>
      <c r="H17" s="21">
        <f t="shared" si="3"/>
        <v>1733461.6</v>
      </c>
    </row>
    <row r="18" spans="1:8">
      <c r="A18" s="19" t="s">
        <v>34</v>
      </c>
      <c r="B18" s="20" t="s">
        <v>35</v>
      </c>
      <c r="C18" s="21">
        <v>1195600</v>
      </c>
      <c r="D18" s="21">
        <v>1246899.47</v>
      </c>
      <c r="E18" s="21">
        <f t="shared" si="5"/>
        <v>2442499.4699999997</v>
      </c>
      <c r="F18" s="21">
        <v>59449.08</v>
      </c>
      <c r="G18" s="21">
        <v>59449.08</v>
      </c>
      <c r="H18" s="21">
        <f t="shared" si="3"/>
        <v>2383050.3899999997</v>
      </c>
    </row>
    <row r="19" spans="1:8">
      <c r="A19" s="19" t="s">
        <v>36</v>
      </c>
      <c r="B19" s="20" t="s">
        <v>37</v>
      </c>
      <c r="C19" s="21">
        <v>854459.17</v>
      </c>
      <c r="D19" s="21">
        <v>171228.92</v>
      </c>
      <c r="E19" s="21">
        <f t="shared" si="5"/>
        <v>1025688.0900000001</v>
      </c>
      <c r="F19" s="21">
        <v>320122.31</v>
      </c>
      <c r="G19" s="21">
        <v>320122.31</v>
      </c>
      <c r="H19" s="21">
        <f t="shared" si="3"/>
        <v>705565.78</v>
      </c>
    </row>
    <row r="20" spans="1:8">
      <c r="A20" s="19" t="s">
        <v>38</v>
      </c>
      <c r="B20" s="20" t="s">
        <v>39</v>
      </c>
      <c r="C20" s="21">
        <v>143710</v>
      </c>
      <c r="D20" s="21">
        <v>62858.94</v>
      </c>
      <c r="E20" s="21">
        <f t="shared" si="5"/>
        <v>206568.94</v>
      </c>
      <c r="F20" s="21">
        <v>4036.8</v>
      </c>
      <c r="G20" s="21">
        <v>4036.8</v>
      </c>
      <c r="H20" s="21">
        <f t="shared" si="3"/>
        <v>202532.14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928544.21</v>
      </c>
      <c r="D22" s="21">
        <v>380102.94</v>
      </c>
      <c r="E22" s="21">
        <f t="shared" si="5"/>
        <v>1308647.1499999999</v>
      </c>
      <c r="F22" s="21">
        <v>25380.75</v>
      </c>
      <c r="G22" s="21">
        <v>25380.75</v>
      </c>
      <c r="H22" s="21">
        <f t="shared" si="3"/>
        <v>1283266.3999999999</v>
      </c>
    </row>
    <row r="23" spans="1:8">
      <c r="A23" s="16" t="s">
        <v>44</v>
      </c>
      <c r="B23" s="17"/>
      <c r="C23" s="18">
        <f>SUM(C24:C32)</f>
        <v>32169415.82</v>
      </c>
      <c r="D23" s="18">
        <f t="shared" ref="D23:G23" si="6">SUM(D24:D32)</f>
        <v>16721699.119999999</v>
      </c>
      <c r="E23" s="18">
        <f t="shared" si="6"/>
        <v>48891114.939999998</v>
      </c>
      <c r="F23" s="18">
        <f t="shared" si="6"/>
        <v>13286011.010000002</v>
      </c>
      <c r="G23" s="18">
        <f t="shared" si="6"/>
        <v>13286011.010000002</v>
      </c>
      <c r="H23" s="18">
        <f t="shared" si="3"/>
        <v>35605103.929999992</v>
      </c>
    </row>
    <row r="24" spans="1:8">
      <c r="A24" s="19" t="s">
        <v>45</v>
      </c>
      <c r="B24" s="20" t="s">
        <v>46</v>
      </c>
      <c r="C24" s="21">
        <v>3148051.29</v>
      </c>
      <c r="D24" s="21">
        <v>1904893.44</v>
      </c>
      <c r="E24" s="21">
        <f t="shared" ref="E24:E32" si="7">C24+D24</f>
        <v>5052944.7300000004</v>
      </c>
      <c r="F24" s="21">
        <v>1858813.2</v>
      </c>
      <c r="G24" s="21">
        <v>1858813.2</v>
      </c>
      <c r="H24" s="21">
        <f t="shared" si="3"/>
        <v>3194131.5300000003</v>
      </c>
    </row>
    <row r="25" spans="1:8">
      <c r="A25" s="19" t="s">
        <v>47</v>
      </c>
      <c r="B25" s="20" t="s">
        <v>48</v>
      </c>
      <c r="C25" s="21">
        <v>2616635.84</v>
      </c>
      <c r="D25" s="21">
        <v>505108.21</v>
      </c>
      <c r="E25" s="21">
        <f t="shared" si="7"/>
        <v>3121744.05</v>
      </c>
      <c r="F25" s="21">
        <v>685142.25</v>
      </c>
      <c r="G25" s="21">
        <v>685142.25</v>
      </c>
      <c r="H25" s="21">
        <f t="shared" si="3"/>
        <v>2436601.7999999998</v>
      </c>
    </row>
    <row r="26" spans="1:8">
      <c r="A26" s="19" t="s">
        <v>49</v>
      </c>
      <c r="B26" s="20" t="s">
        <v>50</v>
      </c>
      <c r="C26" s="21">
        <v>7059914.4000000004</v>
      </c>
      <c r="D26" s="21">
        <v>5054132.59</v>
      </c>
      <c r="E26" s="21">
        <f t="shared" si="7"/>
        <v>12114046.99</v>
      </c>
      <c r="F26" s="21">
        <v>3140264.63</v>
      </c>
      <c r="G26" s="21">
        <v>3140264.63</v>
      </c>
      <c r="H26" s="21">
        <f t="shared" si="3"/>
        <v>8973782.3599999994</v>
      </c>
    </row>
    <row r="27" spans="1:8">
      <c r="A27" s="19" t="s">
        <v>51</v>
      </c>
      <c r="B27" s="20" t="s">
        <v>52</v>
      </c>
      <c r="C27" s="21">
        <v>1630611.6</v>
      </c>
      <c r="D27" s="21">
        <v>122958.77</v>
      </c>
      <c r="E27" s="21">
        <f t="shared" si="7"/>
        <v>1753570.37</v>
      </c>
      <c r="F27" s="21">
        <v>758735.34</v>
      </c>
      <c r="G27" s="21">
        <v>758735.34</v>
      </c>
      <c r="H27" s="21">
        <f t="shared" si="3"/>
        <v>994835.03000000014</v>
      </c>
    </row>
    <row r="28" spans="1:8">
      <c r="A28" s="19" t="s">
        <v>53</v>
      </c>
      <c r="B28" s="20" t="s">
        <v>54</v>
      </c>
      <c r="C28" s="21">
        <v>11233921.359999999</v>
      </c>
      <c r="D28" s="21">
        <v>6354411.6299999999</v>
      </c>
      <c r="E28" s="21">
        <f t="shared" si="7"/>
        <v>17588332.989999998</v>
      </c>
      <c r="F28" s="21">
        <v>3584181.59</v>
      </c>
      <c r="G28" s="21">
        <v>3584181.59</v>
      </c>
      <c r="H28" s="21">
        <f t="shared" si="3"/>
        <v>14004151.399999999</v>
      </c>
    </row>
    <row r="29" spans="1:8">
      <c r="A29" s="19" t="s">
        <v>55</v>
      </c>
      <c r="B29" s="20" t="s">
        <v>56</v>
      </c>
      <c r="C29" s="21">
        <v>677450</v>
      </c>
      <c r="D29" s="21">
        <v>5192.67</v>
      </c>
      <c r="E29" s="21">
        <f t="shared" si="7"/>
        <v>682642.67</v>
      </c>
      <c r="F29" s="21">
        <v>187988.36</v>
      </c>
      <c r="G29" s="21">
        <v>187988.36</v>
      </c>
      <c r="H29" s="21">
        <f t="shared" si="3"/>
        <v>494654.31000000006</v>
      </c>
    </row>
    <row r="30" spans="1:8">
      <c r="A30" s="19" t="s">
        <v>57</v>
      </c>
      <c r="B30" s="20" t="s">
        <v>58</v>
      </c>
      <c r="C30" s="21">
        <v>983904.88</v>
      </c>
      <c r="D30" s="21">
        <v>379786.43</v>
      </c>
      <c r="E30" s="21">
        <f t="shared" si="7"/>
        <v>1363691.31</v>
      </c>
      <c r="F30" s="21">
        <v>76286.39</v>
      </c>
      <c r="G30" s="21">
        <v>76286.39</v>
      </c>
      <c r="H30" s="21">
        <f t="shared" si="3"/>
        <v>1287404.9200000002</v>
      </c>
    </row>
    <row r="31" spans="1:8">
      <c r="A31" s="19" t="s">
        <v>59</v>
      </c>
      <c r="B31" s="20" t="s">
        <v>60</v>
      </c>
      <c r="C31" s="21">
        <v>1264549.54</v>
      </c>
      <c r="D31" s="21">
        <v>1176160.69</v>
      </c>
      <c r="E31" s="21">
        <f t="shared" si="7"/>
        <v>2440710.23</v>
      </c>
      <c r="F31" s="21">
        <v>313440.13</v>
      </c>
      <c r="G31" s="21">
        <v>313440.13</v>
      </c>
      <c r="H31" s="21">
        <f t="shared" si="3"/>
        <v>2127270.1</v>
      </c>
    </row>
    <row r="32" spans="1:8">
      <c r="A32" s="19" t="s">
        <v>61</v>
      </c>
      <c r="B32" s="20" t="s">
        <v>62</v>
      </c>
      <c r="C32" s="21">
        <v>3554376.91</v>
      </c>
      <c r="D32" s="21">
        <v>1219054.69</v>
      </c>
      <c r="E32" s="21">
        <f t="shared" si="7"/>
        <v>4773431.5999999996</v>
      </c>
      <c r="F32" s="21">
        <v>2681159.12</v>
      </c>
      <c r="G32" s="21">
        <v>2681159.12</v>
      </c>
      <c r="H32" s="21">
        <f t="shared" si="3"/>
        <v>2092272.4799999995</v>
      </c>
    </row>
    <row r="33" spans="1:8">
      <c r="A33" s="16" t="s">
        <v>63</v>
      </c>
      <c r="B33" s="17"/>
      <c r="C33" s="18">
        <f>SUM(C34:C42)</f>
        <v>2989141</v>
      </c>
      <c r="D33" s="18">
        <f t="shared" ref="D33:G33" si="8">SUM(D34:D42)</f>
        <v>1822981.48</v>
      </c>
      <c r="E33" s="18">
        <f t="shared" si="8"/>
        <v>4812122.4800000004</v>
      </c>
      <c r="F33" s="18">
        <f t="shared" si="8"/>
        <v>999217.19</v>
      </c>
      <c r="G33" s="18">
        <f t="shared" si="8"/>
        <v>999217.19</v>
      </c>
      <c r="H33" s="18">
        <f t="shared" si="3"/>
        <v>3812905.2900000005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2989141</v>
      </c>
      <c r="D37" s="21">
        <v>1822981.48</v>
      </c>
      <c r="E37" s="21">
        <f t="shared" si="9"/>
        <v>4812122.4800000004</v>
      </c>
      <c r="F37" s="21">
        <v>999217.19</v>
      </c>
      <c r="G37" s="21">
        <v>999217.19</v>
      </c>
      <c r="H37" s="21">
        <f t="shared" si="3"/>
        <v>3812905.2900000005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2770438.2800000003</v>
      </c>
      <c r="D43" s="18">
        <f t="shared" ref="D43:G43" si="10">SUM(D44:D52)</f>
        <v>9697073.3600000013</v>
      </c>
      <c r="E43" s="18">
        <f t="shared" si="10"/>
        <v>12467511.640000001</v>
      </c>
      <c r="F43" s="18">
        <f t="shared" si="10"/>
        <v>566312.98</v>
      </c>
      <c r="G43" s="18">
        <f t="shared" si="10"/>
        <v>566312.98</v>
      </c>
      <c r="H43" s="18">
        <f t="shared" si="3"/>
        <v>11901198.66</v>
      </c>
    </row>
    <row r="44" spans="1:8">
      <c r="A44" s="19" t="s">
        <v>81</v>
      </c>
      <c r="B44" s="20" t="s">
        <v>82</v>
      </c>
      <c r="C44" s="21">
        <v>1094389.28</v>
      </c>
      <c r="D44" s="21">
        <v>5220481.24</v>
      </c>
      <c r="E44" s="21">
        <f t="shared" ref="E44:E52" si="11">C44+D44</f>
        <v>6314870.5200000005</v>
      </c>
      <c r="F44" s="21">
        <v>457839.78</v>
      </c>
      <c r="G44" s="21">
        <v>457839.78</v>
      </c>
      <c r="H44" s="21">
        <f t="shared" si="3"/>
        <v>5857030.7400000002</v>
      </c>
    </row>
    <row r="45" spans="1:8">
      <c r="A45" s="19" t="s">
        <v>83</v>
      </c>
      <c r="B45" s="20" t="s">
        <v>84</v>
      </c>
      <c r="C45" s="21">
        <v>88000</v>
      </c>
      <c r="D45" s="21">
        <v>168584.01</v>
      </c>
      <c r="E45" s="21">
        <f t="shared" si="11"/>
        <v>256584.01</v>
      </c>
      <c r="F45" s="21">
        <v>0</v>
      </c>
      <c r="G45" s="21">
        <v>0</v>
      </c>
      <c r="H45" s="21">
        <f t="shared" si="3"/>
        <v>256584.01</v>
      </c>
    </row>
    <row r="46" spans="1:8">
      <c r="A46" s="19" t="s">
        <v>85</v>
      </c>
      <c r="B46" s="20" t="s">
        <v>86</v>
      </c>
      <c r="C46" s="21">
        <v>305321</v>
      </c>
      <c r="D46" s="21">
        <v>295507.21000000002</v>
      </c>
      <c r="E46" s="21">
        <f t="shared" si="11"/>
        <v>600828.21</v>
      </c>
      <c r="F46" s="21">
        <v>108473.2</v>
      </c>
      <c r="G46" s="21">
        <v>108473.2</v>
      </c>
      <c r="H46" s="21">
        <f t="shared" si="3"/>
        <v>492355.00999999995</v>
      </c>
    </row>
    <row r="47" spans="1:8">
      <c r="A47" s="19" t="s">
        <v>87</v>
      </c>
      <c r="B47" s="20" t="s">
        <v>88</v>
      </c>
      <c r="C47" s="21">
        <v>0</v>
      </c>
      <c r="D47" s="21">
        <v>2845615</v>
      </c>
      <c r="E47" s="21">
        <f t="shared" si="11"/>
        <v>2845615</v>
      </c>
      <c r="F47" s="21">
        <v>0</v>
      </c>
      <c r="G47" s="21">
        <v>0</v>
      </c>
      <c r="H47" s="21">
        <f t="shared" si="3"/>
        <v>2845615</v>
      </c>
    </row>
    <row r="48" spans="1:8">
      <c r="A48" s="19" t="s">
        <v>89</v>
      </c>
      <c r="B48" s="20" t="s">
        <v>90</v>
      </c>
      <c r="C48" s="21">
        <v>50000</v>
      </c>
      <c r="D48" s="21">
        <v>-50000</v>
      </c>
      <c r="E48" s="21">
        <f t="shared" si="11"/>
        <v>0</v>
      </c>
      <c r="F48" s="21">
        <v>0</v>
      </c>
      <c r="G48" s="21">
        <v>0</v>
      </c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1232728</v>
      </c>
      <c r="D49" s="21">
        <v>1216885.8999999999</v>
      </c>
      <c r="E49" s="21">
        <f t="shared" si="11"/>
        <v>2449613.9</v>
      </c>
      <c r="F49" s="21">
        <v>0</v>
      </c>
      <c r="G49" s="21">
        <v>0</v>
      </c>
      <c r="H49" s="21">
        <f t="shared" si="3"/>
        <v>2449613.9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75490629.040000007</v>
      </c>
      <c r="E79" s="25">
        <f t="shared" si="21"/>
        <v>75490629.040000007</v>
      </c>
      <c r="F79" s="25">
        <f t="shared" si="21"/>
        <v>36768026.019999996</v>
      </c>
      <c r="G79" s="25">
        <f t="shared" si="21"/>
        <v>36768026.019999996</v>
      </c>
      <c r="H79" s="25">
        <f t="shared" si="21"/>
        <v>38722603.020000011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68433847</v>
      </c>
      <c r="E80" s="25">
        <f t="shared" si="22"/>
        <v>68433847</v>
      </c>
      <c r="F80" s="25">
        <f t="shared" si="22"/>
        <v>33614037.890000001</v>
      </c>
      <c r="G80" s="25">
        <f t="shared" si="22"/>
        <v>33614037.890000001</v>
      </c>
      <c r="H80" s="25">
        <f t="shared" si="22"/>
        <v>34819809.110000007</v>
      </c>
    </row>
    <row r="81" spans="1:8">
      <c r="A81" s="19" t="s">
        <v>145</v>
      </c>
      <c r="B81" s="30" t="s">
        <v>12</v>
      </c>
      <c r="C81" s="31">
        <v>0</v>
      </c>
      <c r="D81" s="31">
        <v>33853098.780000001</v>
      </c>
      <c r="E81" s="21">
        <f t="shared" ref="E81:E87" si="23">C81+D81</f>
        <v>33853098.780000001</v>
      </c>
      <c r="F81" s="31">
        <v>21023208.829999998</v>
      </c>
      <c r="G81" s="31">
        <v>21023208.829999998</v>
      </c>
      <c r="H81" s="31">
        <f t="shared" ref="H81:H144" si="24">E81-F81</f>
        <v>12829889.950000003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17297623.800000001</v>
      </c>
      <c r="E83" s="21">
        <f t="shared" si="23"/>
        <v>17297623.800000001</v>
      </c>
      <c r="F83" s="31">
        <v>7503877.3600000003</v>
      </c>
      <c r="G83" s="31">
        <v>7503877.3600000003</v>
      </c>
      <c r="H83" s="31">
        <f t="shared" si="24"/>
        <v>9793746.4400000013</v>
      </c>
    </row>
    <row r="84" spans="1:8">
      <c r="A84" s="19" t="s">
        <v>148</v>
      </c>
      <c r="B84" s="30" t="s">
        <v>18</v>
      </c>
      <c r="C84" s="31">
        <v>0</v>
      </c>
      <c r="D84" s="31">
        <v>9351680.5500000007</v>
      </c>
      <c r="E84" s="21">
        <f t="shared" si="23"/>
        <v>9351680.5500000007</v>
      </c>
      <c r="F84" s="31">
        <v>3915419.01</v>
      </c>
      <c r="G84" s="31">
        <v>3915419.01</v>
      </c>
      <c r="H84" s="31">
        <f t="shared" si="24"/>
        <v>5436261.540000001</v>
      </c>
    </row>
    <row r="85" spans="1:8">
      <c r="A85" s="19" t="s">
        <v>149</v>
      </c>
      <c r="B85" s="30" t="s">
        <v>20</v>
      </c>
      <c r="C85" s="31">
        <v>0</v>
      </c>
      <c r="D85" s="31">
        <v>3162613.87</v>
      </c>
      <c r="E85" s="21">
        <f t="shared" si="23"/>
        <v>3162613.87</v>
      </c>
      <c r="F85" s="31">
        <v>878213.69</v>
      </c>
      <c r="G85" s="31">
        <v>878213.69</v>
      </c>
      <c r="H85" s="31">
        <f t="shared" si="24"/>
        <v>2284400.1800000002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4768830</v>
      </c>
      <c r="E87" s="21">
        <f t="shared" si="23"/>
        <v>4768830</v>
      </c>
      <c r="F87" s="31">
        <v>293319</v>
      </c>
      <c r="G87" s="31">
        <v>293319</v>
      </c>
      <c r="H87" s="31">
        <f t="shared" si="24"/>
        <v>4475511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1632500</v>
      </c>
      <c r="E88" s="25">
        <f t="shared" si="25"/>
        <v>1632500</v>
      </c>
      <c r="F88" s="25">
        <f t="shared" si="25"/>
        <v>382538.89999999997</v>
      </c>
      <c r="G88" s="25">
        <f t="shared" si="25"/>
        <v>382538.89999999997</v>
      </c>
      <c r="H88" s="25">
        <f t="shared" si="24"/>
        <v>1249961.1000000001</v>
      </c>
    </row>
    <row r="89" spans="1:8">
      <c r="A89" s="19" t="s">
        <v>152</v>
      </c>
      <c r="B89" s="30" t="s">
        <v>27</v>
      </c>
      <c r="C89" s="31">
        <v>0</v>
      </c>
      <c r="D89" s="31">
        <v>538000</v>
      </c>
      <c r="E89" s="21">
        <f t="shared" ref="E89:E97" si="26">C89+D89</f>
        <v>538000</v>
      </c>
      <c r="F89" s="31">
        <v>300174.90999999997</v>
      </c>
      <c r="G89" s="31">
        <v>300174.90999999997</v>
      </c>
      <c r="H89" s="31">
        <f t="shared" si="24"/>
        <v>237825.09000000003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267000</v>
      </c>
      <c r="E92" s="21">
        <f t="shared" si="26"/>
        <v>267000</v>
      </c>
      <c r="F92" s="31">
        <v>10832.2</v>
      </c>
      <c r="G92" s="31">
        <v>10832.2</v>
      </c>
      <c r="H92" s="31">
        <f t="shared" si="24"/>
        <v>256167.8</v>
      </c>
    </row>
    <row r="93" spans="1:8">
      <c r="A93" s="19" t="s">
        <v>156</v>
      </c>
      <c r="B93" s="30" t="s">
        <v>35</v>
      </c>
      <c r="C93" s="31">
        <v>0</v>
      </c>
      <c r="D93" s="31">
        <v>500000</v>
      </c>
      <c r="E93" s="21">
        <f t="shared" si="26"/>
        <v>500000</v>
      </c>
      <c r="F93" s="31">
        <v>0</v>
      </c>
      <c r="G93" s="31">
        <v>0</v>
      </c>
      <c r="H93" s="31">
        <f t="shared" si="24"/>
        <v>500000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120000</v>
      </c>
      <c r="E95" s="21">
        <f t="shared" si="26"/>
        <v>120000</v>
      </c>
      <c r="F95" s="31">
        <v>0</v>
      </c>
      <c r="G95" s="31">
        <v>0</v>
      </c>
      <c r="H95" s="31">
        <f t="shared" si="24"/>
        <v>120000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207500</v>
      </c>
      <c r="E97" s="21">
        <f t="shared" si="26"/>
        <v>207500</v>
      </c>
      <c r="F97" s="31">
        <v>71531.789999999994</v>
      </c>
      <c r="G97" s="31">
        <v>71531.789999999994</v>
      </c>
      <c r="H97" s="31">
        <f t="shared" si="24"/>
        <v>135968.21000000002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5118282.04</v>
      </c>
      <c r="E98" s="25">
        <f t="shared" si="27"/>
        <v>5118282.04</v>
      </c>
      <c r="F98" s="25">
        <f t="shared" si="27"/>
        <v>2771449.23</v>
      </c>
      <c r="G98" s="25">
        <f t="shared" si="27"/>
        <v>2771449.23</v>
      </c>
      <c r="H98" s="25">
        <f t="shared" si="24"/>
        <v>2346832.81</v>
      </c>
    </row>
    <row r="99" spans="1:8">
      <c r="A99" s="19" t="s">
        <v>161</v>
      </c>
      <c r="B99" s="30" t="s">
        <v>46</v>
      </c>
      <c r="C99" s="31">
        <v>0</v>
      </c>
      <c r="D99" s="31">
        <v>1005000</v>
      </c>
      <c r="E99" s="21">
        <f t="shared" ref="E99:E107" si="28">C99+D99</f>
        <v>1005000</v>
      </c>
      <c r="F99" s="31">
        <v>966481.84</v>
      </c>
      <c r="G99" s="31">
        <v>966481.84</v>
      </c>
      <c r="H99" s="31">
        <f t="shared" si="24"/>
        <v>38518.160000000033</v>
      </c>
    </row>
    <row r="100" spans="1:8">
      <c r="A100" s="19" t="s">
        <v>162</v>
      </c>
      <c r="B100" s="30" t="s">
        <v>48</v>
      </c>
      <c r="C100" s="31">
        <v>0</v>
      </c>
      <c r="D100" s="31">
        <v>79000</v>
      </c>
      <c r="E100" s="21">
        <f t="shared" si="28"/>
        <v>79000</v>
      </c>
      <c r="F100" s="31">
        <v>5400.96</v>
      </c>
      <c r="G100" s="31">
        <v>5400.96</v>
      </c>
      <c r="H100" s="31">
        <f t="shared" si="24"/>
        <v>73599.039999999994</v>
      </c>
    </row>
    <row r="101" spans="1:8">
      <c r="A101" s="19" t="s">
        <v>163</v>
      </c>
      <c r="B101" s="30" t="s">
        <v>50</v>
      </c>
      <c r="C101" s="31">
        <v>0</v>
      </c>
      <c r="D101" s="31">
        <v>1893115</v>
      </c>
      <c r="E101" s="21">
        <f t="shared" si="28"/>
        <v>1893115</v>
      </c>
      <c r="F101" s="31">
        <v>593658.69999999995</v>
      </c>
      <c r="G101" s="31">
        <v>593658.69999999995</v>
      </c>
      <c r="H101" s="31">
        <f t="shared" si="24"/>
        <v>1299456.3</v>
      </c>
    </row>
    <row r="102" spans="1:8">
      <c r="A102" s="19" t="s">
        <v>164</v>
      </c>
      <c r="B102" s="30" t="s">
        <v>52</v>
      </c>
      <c r="C102" s="31">
        <v>0</v>
      </c>
      <c r="D102" s="31">
        <v>213462.32</v>
      </c>
      <c r="E102" s="21">
        <f t="shared" si="28"/>
        <v>213462.32</v>
      </c>
      <c r="F102" s="31">
        <v>142045.28</v>
      </c>
      <c r="G102" s="31">
        <v>142045.28</v>
      </c>
      <c r="H102" s="31">
        <f t="shared" si="24"/>
        <v>71417.040000000008</v>
      </c>
    </row>
    <row r="103" spans="1:8">
      <c r="A103" s="19" t="s">
        <v>165</v>
      </c>
      <c r="B103" s="30" t="s">
        <v>54</v>
      </c>
      <c r="C103" s="31">
        <v>0</v>
      </c>
      <c r="D103" s="31">
        <v>1610321.68</v>
      </c>
      <c r="E103" s="21">
        <f t="shared" si="28"/>
        <v>1610321.68</v>
      </c>
      <c r="F103" s="31">
        <v>974707.81</v>
      </c>
      <c r="G103" s="31">
        <v>974707.81</v>
      </c>
      <c r="H103" s="31">
        <f t="shared" si="24"/>
        <v>635613.86999999988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192320</v>
      </c>
      <c r="E105" s="21">
        <f t="shared" si="28"/>
        <v>192320</v>
      </c>
      <c r="F105" s="31">
        <v>40995.65</v>
      </c>
      <c r="G105" s="31">
        <v>40995.65</v>
      </c>
      <c r="H105" s="31">
        <f t="shared" si="24"/>
        <v>151324.35</v>
      </c>
    </row>
    <row r="106" spans="1:8">
      <c r="A106" s="19" t="s">
        <v>168</v>
      </c>
      <c r="B106" s="30" t="s">
        <v>60</v>
      </c>
      <c r="C106" s="31">
        <v>0</v>
      </c>
      <c r="D106" s="31">
        <v>125063.03999999999</v>
      </c>
      <c r="E106" s="21">
        <f t="shared" si="28"/>
        <v>125063.03999999999</v>
      </c>
      <c r="F106" s="31">
        <v>48158.99</v>
      </c>
      <c r="G106" s="31">
        <v>48158.99</v>
      </c>
      <c r="H106" s="31">
        <f t="shared" si="24"/>
        <v>76904.049999999988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0</v>
      </c>
      <c r="E112" s="21">
        <f t="shared" si="30"/>
        <v>0</v>
      </c>
      <c r="F112" s="31">
        <v>0</v>
      </c>
      <c r="G112" s="31">
        <v>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306000</v>
      </c>
      <c r="E118" s="25">
        <f t="shared" si="31"/>
        <v>306000</v>
      </c>
      <c r="F118" s="25">
        <f t="shared" si="31"/>
        <v>0</v>
      </c>
      <c r="G118" s="25">
        <f t="shared" si="31"/>
        <v>0</v>
      </c>
      <c r="H118" s="25">
        <f t="shared" si="24"/>
        <v>306000</v>
      </c>
    </row>
    <row r="119" spans="1:8">
      <c r="A119" s="19" t="s">
        <v>177</v>
      </c>
      <c r="B119" s="30" t="s">
        <v>82</v>
      </c>
      <c r="C119" s="31">
        <v>0</v>
      </c>
      <c r="D119" s="31">
        <v>230000</v>
      </c>
      <c r="E119" s="21">
        <f t="shared" ref="E119:E127" si="32">C119+D119</f>
        <v>230000</v>
      </c>
      <c r="F119" s="31">
        <v>0</v>
      </c>
      <c r="G119" s="31">
        <v>0</v>
      </c>
      <c r="H119" s="31">
        <f t="shared" si="24"/>
        <v>230000</v>
      </c>
    </row>
    <row r="120" spans="1:8">
      <c r="A120" s="19" t="s">
        <v>178</v>
      </c>
      <c r="B120" s="30" t="s">
        <v>84</v>
      </c>
      <c r="C120" s="31">
        <v>0</v>
      </c>
      <c r="D120" s="31">
        <v>62000</v>
      </c>
      <c r="E120" s="21">
        <f t="shared" si="32"/>
        <v>62000</v>
      </c>
      <c r="F120" s="31">
        <v>0</v>
      </c>
      <c r="G120" s="31">
        <v>0</v>
      </c>
      <c r="H120" s="31">
        <f t="shared" si="24"/>
        <v>62000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14000</v>
      </c>
      <c r="E124" s="21">
        <f t="shared" si="32"/>
        <v>14000</v>
      </c>
      <c r="F124" s="31">
        <v>0</v>
      </c>
      <c r="G124" s="31">
        <v>0</v>
      </c>
      <c r="H124" s="31">
        <f t="shared" si="24"/>
        <v>14000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134609367.53</v>
      </c>
      <c r="D154" s="25">
        <f t="shared" ref="D154:H154" si="42">D4+D79</f>
        <v>110800401.70000002</v>
      </c>
      <c r="E154" s="25">
        <f t="shared" si="42"/>
        <v>245409769.23000002</v>
      </c>
      <c r="F154" s="25">
        <f t="shared" si="42"/>
        <v>120735260.51000001</v>
      </c>
      <c r="G154" s="25">
        <f t="shared" si="42"/>
        <v>120735260.51000001</v>
      </c>
      <c r="H154" s="25">
        <f t="shared" si="42"/>
        <v>124674508.72000001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2022-10-13T15:17:18Z</cp:lastPrinted>
  <dcterms:created xsi:type="dcterms:W3CDTF">2022-10-13T15:15:40Z</dcterms:created>
  <dcterms:modified xsi:type="dcterms:W3CDTF">2022-10-13T15:17:24Z</dcterms:modified>
</cp:coreProperties>
</file>