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H80" i="1" l="1"/>
  <c r="E66" i="1"/>
  <c r="H66" i="1" s="1"/>
  <c r="E70" i="1"/>
  <c r="H70" i="1" s="1"/>
  <c r="E141" i="1"/>
  <c r="H141" i="1" s="1"/>
  <c r="E145" i="1"/>
  <c r="H145" i="1" s="1"/>
  <c r="E13" i="1"/>
  <c r="H13" i="1" s="1"/>
  <c r="H4" i="1" s="1"/>
  <c r="H154" i="1" l="1"/>
  <c r="H79" i="1"/>
  <c r="E4" i="1"/>
  <c r="E154" i="1" s="1"/>
  <c r="E79" i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<sst xmlns="http://schemas.openxmlformats.org/spreadsheetml/2006/main" count="281" uniqueCount="208">
  <si>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31 de Diciembre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</si>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</sst>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tabSelected="1" workbookViewId="0">
      <selection activeCell="B9" sqref="B9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133446372.97999999</v>
      </c>
      <c r="D4" s="15">
        <f t="shared" ref="D4:H4" si="0">D5+D13+D23+D33+D43+D53+D57+D66+D70</f>
        <v>21150741.66</v>
      </c>
      <c r="E4" s="15">
        <f t="shared" si="0"/>
        <v>154597114.63999999</v>
      </c>
      <c r="F4" s="15">
        <f t="shared" si="0"/>
        <v>127347285.97</v>
      </c>
      <c r="G4" s="15">
        <f t="shared" si="0"/>
        <v>127347285.97</v>
      </c>
      <c r="H4" s="15">
        <f t="shared" si="0"/>
        <v>27249828.669999987</v>
      </c>
    </row>
    <row r="5" spans="1:8">
      <c r="A5" s="16" t="s">
        <v>10</v>
      </c>
      <c r="B5" s="17"/>
      <c r="C5" s="18">
        <f>SUM(C6:C12)</f>
        <v>86195732.170000002</v>
      </c>
      <c r="D5" s="18">
        <f t="shared" ref="D5:H5" si="1">SUM(D6:D12)</f>
        <v>15999510.76</v>
      </c>
      <c r="E5" s="18">
        <f t="shared" si="1"/>
        <v>102195242.92999999</v>
      </c>
      <c r="F5" s="18">
        <f t="shared" si="1"/>
        <v>99061808.62999998</v>
      </c>
      <c r="G5" s="18">
        <f t="shared" si="1"/>
        <v>99061808.62999998</v>
      </c>
      <c r="H5" s="18">
        <f t="shared" si="1"/>
        <v>3133434.29999999</v>
      </c>
    </row>
    <row r="6" spans="1:8">
      <c r="A6" s="19" t="s">
        <v>11</v>
      </c>
      <c r="B6" s="20" t="s">
        <v>12</v>
      </c>
      <c r="C6" s="21">
        <v>49091373.399999999</v>
      </c>
      <c r="D6" s="21">
        <v>6333906.3700000001</v>
      </c>
      <c r="E6" s="21">
        <f>C6+D6</f>
        <v>55425279.769999996</v>
      </c>
      <c r="F6" s="21">
        <v>55185858.740000002</v>
      </c>
      <c r="G6" s="21">
        <v>55185858.740000002</v>
      </c>
      <c r="H6" s="21">
        <f>E6-F6</f>
        <v>239421.02999999374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17831861.93</v>
      </c>
      <c r="D8" s="21">
        <v>3552838.56</v>
      </c>
      <c r="E8" s="21">
        <f t="shared" si="2"/>
        <v>21384700.489999998</v>
      </c>
      <c r="F8" s="21">
        <v>21225081.079999998</v>
      </c>
      <c r="G8" s="21">
        <v>21225081.079999998</v>
      </c>
      <c r="H8" s="21">
        <f t="shared" si="3"/>
        <v>159619.41000000015</v>
      </c>
    </row>
    <row r="9" spans="1:8">
      <c r="A9" s="19" t="s">
        <v>17</v>
      </c>
      <c r="B9" s="20" t="s">
        <v>18</v>
      </c>
      <c r="C9" s="21">
        <v>12930811.789999999</v>
      </c>
      <c r="D9" s="21">
        <v>2182476.79</v>
      </c>
      <c r="E9" s="21">
        <f t="shared" si="2"/>
        <v>15113288.579999998</v>
      </c>
      <c r="F9" s="21">
        <v>15034904.880000001</v>
      </c>
      <c r="G9" s="21">
        <v>15034904.880000001</v>
      </c>
      <c r="H9" s="21">
        <f t="shared" si="3"/>
        <v>78383.699999997392</v>
      </c>
    </row>
    <row r="10" spans="1:8">
      <c r="A10" s="19" t="s">
        <v>19</v>
      </c>
      <c r="B10" s="20" t="s">
        <v>20</v>
      </c>
      <c r="C10" s="21">
        <v>2367783.0499999998</v>
      </c>
      <c r="D10" s="21">
        <v>2949082.07</v>
      </c>
      <c r="E10" s="21">
        <f t="shared" si="2"/>
        <v>5316865.1199999992</v>
      </c>
      <c r="F10" s="21">
        <v>5228963.91</v>
      </c>
      <c r="G10" s="21">
        <v>5228963.91</v>
      </c>
      <c r="H10" s="21">
        <f t="shared" si="3"/>
        <v>87901.209999999031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3973902</v>
      </c>
      <c r="D12" s="21">
        <v>981206.97</v>
      </c>
      <c r="E12" s="21">
        <f t="shared" si="2"/>
        <v>4955108.97</v>
      </c>
      <c r="F12" s="21">
        <v>2387000.02</v>
      </c>
      <c r="G12" s="21">
        <v>2387000.02</v>
      </c>
      <c r="H12" s="21">
        <f t="shared" si="3"/>
        <v>2568108.9499999997</v>
      </c>
    </row>
    <row r="13" spans="1:8">
      <c r="A13" s="16" t="s">
        <v>25</v>
      </c>
      <c r="B13" s="17"/>
      <c r="C13" s="18">
        <f>SUM(C14:C22)</f>
        <v>7095856.6599999992</v>
      </c>
      <c r="D13" s="18">
        <f t="shared" ref="D13:G13" si="4">SUM(D14:D22)</f>
        <v>741859.64999999991</v>
      </c>
      <c r="E13" s="18">
        <f t="shared" si="4"/>
        <v>7837716.3100000005</v>
      </c>
      <c r="F13" s="18">
        <f t="shared" si="4"/>
        <v>3997613.68</v>
      </c>
      <c r="G13" s="18">
        <f t="shared" si="4"/>
        <v>3997613.68</v>
      </c>
      <c r="H13" s="18">
        <f t="shared" si="3"/>
        <v>3840102.6300000004</v>
      </c>
    </row>
    <row r="14" spans="1:8">
      <c r="A14" s="19" t="s">
        <v>26</v>
      </c>
      <c r="B14" s="20" t="s">
        <v>27</v>
      </c>
      <c r="C14" s="21">
        <v>2428917.5099999998</v>
      </c>
      <c r="D14" s="21">
        <v>604443.37</v>
      </c>
      <c r="E14" s="21">
        <f t="shared" ref="E14:E22" si="5">C14+D14</f>
        <v>3033360.88</v>
      </c>
      <c r="F14" s="21">
        <v>1789807.68</v>
      </c>
      <c r="G14" s="21">
        <v>1789807.68</v>
      </c>
      <c r="H14" s="21">
        <f t="shared" si="3"/>
        <v>1243553.2</v>
      </c>
    </row>
    <row r="15" spans="1:8">
      <c r="A15" s="19" t="s">
        <v>28</v>
      </c>
      <c r="B15" s="20" t="s">
        <v>29</v>
      </c>
      <c r="C15" s="21">
        <v>175783.76</v>
      </c>
      <c r="D15" s="21">
        <v>-19033.93</v>
      </c>
      <c r="E15" s="21">
        <f t="shared" si="5"/>
        <v>156749.83000000002</v>
      </c>
      <c r="F15" s="21">
        <v>50590.3</v>
      </c>
      <c r="G15" s="21">
        <v>50590.3</v>
      </c>
      <c r="H15" s="21">
        <f t="shared" si="3"/>
        <v>106159.53000000001</v>
      </c>
    </row>
    <row r="16" spans="1:8">
      <c r="A16" s="19" t="s">
        <v>30</v>
      </c>
      <c r="B16" s="20" t="s">
        <v>31</v>
      </c>
      <c r="C16" s="21">
        <v>15000</v>
      </c>
      <c r="D16" s="21">
        <v>-15000</v>
      </c>
      <c r="E16" s="21">
        <f t="shared" si="5"/>
        <v>0</v>
      </c>
      <c r="F16" s="21">
        <v>0</v>
      </c>
      <c r="G16" s="21">
        <v>0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1191817.06</v>
      </c>
      <c r="D17" s="21">
        <v>179052.98</v>
      </c>
      <c r="E17" s="21">
        <f t="shared" si="5"/>
        <v>1370870.04</v>
      </c>
      <c r="F17" s="21">
        <v>753885.88</v>
      </c>
      <c r="G17" s="21">
        <v>753885.88</v>
      </c>
      <c r="H17" s="21">
        <f t="shared" si="3"/>
        <v>616984.16</v>
      </c>
    </row>
    <row r="18" spans="1:8">
      <c r="A18" s="19" t="s">
        <v>34</v>
      </c>
      <c r="B18" s="20" t="s">
        <v>35</v>
      </c>
      <c r="C18" s="21">
        <v>1462939.03</v>
      </c>
      <c r="D18" s="21">
        <v>-73564.11</v>
      </c>
      <c r="E18" s="21">
        <f t="shared" si="5"/>
        <v>1389374.92</v>
      </c>
      <c r="F18" s="21">
        <v>258366.42</v>
      </c>
      <c r="G18" s="21">
        <v>258366.42</v>
      </c>
      <c r="H18" s="21">
        <f t="shared" si="3"/>
        <v>1131008.5</v>
      </c>
    </row>
    <row r="19" spans="1:8">
      <c r="A19" s="19" t="s">
        <v>36</v>
      </c>
      <c r="B19" s="20" t="s">
        <v>37</v>
      </c>
      <c r="C19" s="21">
        <v>860747.17</v>
      </c>
      <c r="D19" s="21">
        <v>-229852.01</v>
      </c>
      <c r="E19" s="21">
        <f t="shared" si="5"/>
        <v>630895.16</v>
      </c>
      <c r="F19" s="21">
        <v>353257.01</v>
      </c>
      <c r="G19" s="21">
        <v>353257.01</v>
      </c>
      <c r="H19" s="21">
        <f t="shared" si="3"/>
        <v>277638.15000000002</v>
      </c>
    </row>
    <row r="20" spans="1:8">
      <c r="A20" s="19" t="s">
        <v>38</v>
      </c>
      <c r="B20" s="20" t="s">
        <v>39</v>
      </c>
      <c r="C20" s="21">
        <v>133781.63</v>
      </c>
      <c r="D20" s="21">
        <v>-38134.06</v>
      </c>
      <c r="E20" s="21">
        <f t="shared" si="5"/>
        <v>95647.57</v>
      </c>
      <c r="F20" s="21">
        <v>43289.24</v>
      </c>
      <c r="G20" s="21">
        <v>43289.24</v>
      </c>
      <c r="H20" s="21">
        <f t="shared" si="3"/>
        <v>52358.330000000009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826870.5</v>
      </c>
      <c r="D22" s="21">
        <v>333947.40999999997</v>
      </c>
      <c r="E22" s="21">
        <f t="shared" si="5"/>
        <v>1160817.9099999999</v>
      </c>
      <c r="F22" s="21">
        <v>748417.15</v>
      </c>
      <c r="G22" s="21">
        <v>748417.15</v>
      </c>
      <c r="H22" s="21">
        <f t="shared" si="3"/>
        <v>412400.75999999989</v>
      </c>
    </row>
    <row r="23" spans="1:8">
      <c r="A23" s="16" t="s">
        <v>44</v>
      </c>
      <c r="B23" s="17"/>
      <c r="C23" s="18">
        <f>SUM(C24:C32)</f>
        <v>32379474.149999999</v>
      </c>
      <c r="D23" s="18">
        <f t="shared" ref="D23:G23" si="6">SUM(D24:D32)</f>
        <v>3167398.95</v>
      </c>
      <c r="E23" s="18">
        <f t="shared" si="6"/>
        <v>35546873.100000001</v>
      </c>
      <c r="F23" s="18">
        <f t="shared" si="6"/>
        <v>21407765.790000003</v>
      </c>
      <c r="G23" s="18">
        <f t="shared" si="6"/>
        <v>21407765.790000003</v>
      </c>
      <c r="H23" s="18">
        <f t="shared" si="3"/>
        <v>14139107.309999999</v>
      </c>
    </row>
    <row r="24" spans="1:8">
      <c r="A24" s="19" t="s">
        <v>45</v>
      </c>
      <c r="B24" s="20" t="s">
        <v>46</v>
      </c>
      <c r="C24" s="21">
        <v>5018507.63</v>
      </c>
      <c r="D24" s="21">
        <v>267232.13</v>
      </c>
      <c r="E24" s="21">
        <f t="shared" ref="E24:E32" si="7">C24+D24</f>
        <v>5285739.76</v>
      </c>
      <c r="F24" s="21">
        <v>3275398.24</v>
      </c>
      <c r="G24" s="21">
        <v>3275398.24</v>
      </c>
      <c r="H24" s="21">
        <f t="shared" si="3"/>
        <v>2010341.5199999996</v>
      </c>
    </row>
    <row r="25" spans="1:8">
      <c r="A25" s="19" t="s">
        <v>47</v>
      </c>
      <c r="B25" s="20" t="s">
        <v>48</v>
      </c>
      <c r="C25" s="21">
        <v>1832987.91</v>
      </c>
      <c r="D25" s="21">
        <v>-83049.179999999993</v>
      </c>
      <c r="E25" s="21">
        <f t="shared" si="7"/>
        <v>1749938.73</v>
      </c>
      <c r="F25" s="21">
        <v>1186951.95</v>
      </c>
      <c r="G25" s="21">
        <v>1186951.95</v>
      </c>
      <c r="H25" s="21">
        <f t="shared" si="3"/>
        <v>562986.78</v>
      </c>
    </row>
    <row r="26" spans="1:8">
      <c r="A26" s="19" t="s">
        <v>49</v>
      </c>
      <c r="B26" s="20" t="s">
        <v>50</v>
      </c>
      <c r="C26" s="21">
        <v>7098897.0599999996</v>
      </c>
      <c r="D26" s="21">
        <v>3891792.02</v>
      </c>
      <c r="E26" s="21">
        <f t="shared" si="7"/>
        <v>10990689.08</v>
      </c>
      <c r="F26" s="21">
        <v>6198748.9100000001</v>
      </c>
      <c r="G26" s="21">
        <v>6198748.9100000001</v>
      </c>
      <c r="H26" s="21">
        <f t="shared" si="3"/>
        <v>4791940.17</v>
      </c>
    </row>
    <row r="27" spans="1:8">
      <c r="A27" s="19" t="s">
        <v>51</v>
      </c>
      <c r="B27" s="20" t="s">
        <v>52</v>
      </c>
      <c r="C27" s="21">
        <v>1039222.42</v>
      </c>
      <c r="D27" s="21">
        <v>1047768.56</v>
      </c>
      <c r="E27" s="21">
        <f t="shared" si="7"/>
        <v>2086990.98</v>
      </c>
      <c r="F27" s="21">
        <v>1723464.71</v>
      </c>
      <c r="G27" s="21">
        <v>1723464.71</v>
      </c>
      <c r="H27" s="21">
        <f t="shared" si="3"/>
        <v>363526.27</v>
      </c>
    </row>
    <row r="28" spans="1:8">
      <c r="A28" s="19" t="s">
        <v>53</v>
      </c>
      <c r="B28" s="20" t="s">
        <v>54</v>
      </c>
      <c r="C28" s="21">
        <v>9600115.0700000003</v>
      </c>
      <c r="D28" s="21">
        <v>-942705.71</v>
      </c>
      <c r="E28" s="21">
        <f t="shared" si="7"/>
        <v>8657409.3599999994</v>
      </c>
      <c r="F28" s="21">
        <v>4899662.4000000004</v>
      </c>
      <c r="G28" s="21">
        <v>4899662.4000000004</v>
      </c>
      <c r="H28" s="21">
        <f t="shared" si="3"/>
        <v>3757746.959999999</v>
      </c>
    </row>
    <row r="29" spans="1:8">
      <c r="A29" s="19" t="s">
        <v>55</v>
      </c>
      <c r="B29" s="20" t="s">
        <v>56</v>
      </c>
      <c r="C29" s="21">
        <v>639870.30000000005</v>
      </c>
      <c r="D29" s="21">
        <v>-52650</v>
      </c>
      <c r="E29" s="21">
        <f t="shared" si="7"/>
        <v>587220.30000000005</v>
      </c>
      <c r="F29" s="21">
        <v>513753.1</v>
      </c>
      <c r="G29" s="21">
        <v>513753.1</v>
      </c>
      <c r="H29" s="21">
        <f t="shared" si="3"/>
        <v>73467.20000000007</v>
      </c>
    </row>
    <row r="30" spans="1:8">
      <c r="A30" s="19" t="s">
        <v>57</v>
      </c>
      <c r="B30" s="20" t="s">
        <v>58</v>
      </c>
      <c r="C30" s="21">
        <v>1110583.47</v>
      </c>
      <c r="D30" s="21">
        <v>-415113.5</v>
      </c>
      <c r="E30" s="21">
        <f t="shared" si="7"/>
        <v>695469.97</v>
      </c>
      <c r="F30" s="21">
        <v>31482</v>
      </c>
      <c r="G30" s="21">
        <v>31482</v>
      </c>
      <c r="H30" s="21">
        <f t="shared" si="3"/>
        <v>663987.97</v>
      </c>
    </row>
    <row r="31" spans="1:8">
      <c r="A31" s="19" t="s">
        <v>59</v>
      </c>
      <c r="B31" s="20" t="s">
        <v>60</v>
      </c>
      <c r="C31" s="21">
        <v>1591263.69</v>
      </c>
      <c r="D31" s="21">
        <v>-193892</v>
      </c>
      <c r="E31" s="21">
        <f t="shared" si="7"/>
        <v>1397371.69</v>
      </c>
      <c r="F31" s="21">
        <v>152897.68</v>
      </c>
      <c r="G31" s="21">
        <v>152897.68</v>
      </c>
      <c r="H31" s="21">
        <f t="shared" si="3"/>
        <v>1244474.01</v>
      </c>
    </row>
    <row r="32" spans="1:8">
      <c r="A32" s="19" t="s">
        <v>61</v>
      </c>
      <c r="B32" s="20" t="s">
        <v>62</v>
      </c>
      <c r="C32" s="21">
        <v>4448026.5999999996</v>
      </c>
      <c r="D32" s="21">
        <v>-351983.37</v>
      </c>
      <c r="E32" s="21">
        <f t="shared" si="7"/>
        <v>4096043.2299999995</v>
      </c>
      <c r="F32" s="21">
        <v>3425406.8</v>
      </c>
      <c r="G32" s="21">
        <v>3425406.8</v>
      </c>
      <c r="H32" s="21">
        <f t="shared" si="3"/>
        <v>670636.4299999997</v>
      </c>
    </row>
    <row r="33" spans="1:8">
      <c r="A33" s="16" t="s">
        <v>63</v>
      </c>
      <c r="B33" s="17"/>
      <c r="C33" s="18">
        <f>SUM(C34:C42)</f>
        <v>3073893</v>
      </c>
      <c r="D33" s="18">
        <f t="shared" ref="D33:G33" si="8">SUM(D34:D42)</f>
        <v>353823.92</v>
      </c>
      <c r="E33" s="18">
        <f t="shared" si="8"/>
        <v>3427716.92</v>
      </c>
      <c r="F33" s="18">
        <f t="shared" si="8"/>
        <v>1878430.92</v>
      </c>
      <c r="G33" s="18">
        <f t="shared" si="8"/>
        <v>1878430.92</v>
      </c>
      <c r="H33" s="18">
        <f t="shared" si="3"/>
        <v>1549286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3073893</v>
      </c>
      <c r="D37" s="21">
        <v>353823.92</v>
      </c>
      <c r="E37" s="21">
        <f t="shared" si="9"/>
        <v>3427716.92</v>
      </c>
      <c r="F37" s="21">
        <v>1878430.92</v>
      </c>
      <c r="G37" s="21">
        <v>1878430.92</v>
      </c>
      <c r="H37" s="21">
        <f t="shared" si="3"/>
        <v>1549286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4701417</v>
      </c>
      <c r="D43" s="18">
        <f t="shared" ref="D43:G43" si="10">SUM(D44:D52)</f>
        <v>888148.38</v>
      </c>
      <c r="E43" s="18">
        <f t="shared" si="10"/>
        <v>5589565.3800000008</v>
      </c>
      <c r="F43" s="18">
        <f t="shared" si="10"/>
        <v>1001666.95</v>
      </c>
      <c r="G43" s="18">
        <f t="shared" si="10"/>
        <v>1001666.95</v>
      </c>
      <c r="H43" s="18">
        <f t="shared" si="3"/>
        <v>4587898.4300000006</v>
      </c>
    </row>
    <row r="44" spans="1:8">
      <c r="A44" s="19" t="s">
        <v>81</v>
      </c>
      <c r="B44" s="20" t="s">
        <v>82</v>
      </c>
      <c r="C44" s="21">
        <v>3985609</v>
      </c>
      <c r="D44" s="21">
        <v>123128.89</v>
      </c>
      <c r="E44" s="21">
        <f t="shared" ref="E44:E52" si="11">C44+D44</f>
        <v>4108737.89</v>
      </c>
      <c r="F44" s="21">
        <v>69886.92</v>
      </c>
      <c r="G44" s="21">
        <v>69886.92</v>
      </c>
      <c r="H44" s="21">
        <f t="shared" si="3"/>
        <v>4038850.97</v>
      </c>
    </row>
    <row r="45" spans="1:8">
      <c r="A45" s="19" t="s">
        <v>83</v>
      </c>
      <c r="B45" s="20" t="s">
        <v>84</v>
      </c>
      <c r="C45" s="21">
        <v>48400</v>
      </c>
      <c r="D45" s="21">
        <v>256520</v>
      </c>
      <c r="E45" s="21">
        <f t="shared" si="11"/>
        <v>304920</v>
      </c>
      <c r="F45" s="21">
        <v>291487.24</v>
      </c>
      <c r="G45" s="21">
        <v>291487.24</v>
      </c>
      <c r="H45" s="21">
        <f t="shared" si="3"/>
        <v>13432.760000000009</v>
      </c>
    </row>
    <row r="46" spans="1:8">
      <c r="A46" s="19" t="s">
        <v>85</v>
      </c>
      <c r="B46" s="20" t="s">
        <v>86</v>
      </c>
      <c r="C46" s="21">
        <v>50000</v>
      </c>
      <c r="D46" s="21">
        <v>396499.49</v>
      </c>
      <c r="E46" s="21">
        <f t="shared" si="11"/>
        <v>446499.49</v>
      </c>
      <c r="F46" s="21">
        <v>305292.78999999998</v>
      </c>
      <c r="G46" s="21">
        <v>305292.78999999998</v>
      </c>
      <c r="H46" s="21">
        <f t="shared" si="3"/>
        <v>141206.70000000001</v>
      </c>
    </row>
    <row r="47" spans="1:8">
      <c r="A47" s="19" t="s">
        <v>87</v>
      </c>
      <c r="B47" s="20" t="s">
        <v>88</v>
      </c>
      <c r="C47" s="21">
        <v>0</v>
      </c>
      <c r="D47" s="21">
        <v>0</v>
      </c>
      <c r="E47" s="21">
        <f t="shared" si="11"/>
        <v>0</v>
      </c>
      <c r="F47" s="21">
        <v>0</v>
      </c>
      <c r="G47" s="21">
        <v>0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>
        <v>140087</v>
      </c>
      <c r="D48" s="21">
        <v>-140087</v>
      </c>
      <c r="E48" s="21">
        <f t="shared" si="11"/>
        <v>0</v>
      </c>
      <c r="F48" s="21">
        <v>0</v>
      </c>
      <c r="G48" s="21">
        <v>0</v>
      </c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477321</v>
      </c>
      <c r="D49" s="21">
        <v>252087</v>
      </c>
      <c r="E49" s="21">
        <f t="shared" si="11"/>
        <v>729408</v>
      </c>
      <c r="F49" s="21">
        <v>335000</v>
      </c>
      <c r="G49" s="21">
        <v>335000</v>
      </c>
      <c r="H49" s="21">
        <f t="shared" si="3"/>
        <v>394408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0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75188307.680000007</v>
      </c>
      <c r="E79" s="25">
        <f t="shared" si="21"/>
        <v>75188307.680000007</v>
      </c>
      <c r="F79" s="25">
        <f t="shared" si="21"/>
        <v>70834384.299999997</v>
      </c>
      <c r="G79" s="25">
        <f t="shared" si="21"/>
        <v>70834384.299999997</v>
      </c>
      <c r="H79" s="25">
        <f t="shared" si="21"/>
        <v>4353923.38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68935074</v>
      </c>
      <c r="E80" s="25">
        <f t="shared" si="22"/>
        <v>68935074</v>
      </c>
      <c r="F80" s="25">
        <f t="shared" si="22"/>
        <v>65076473.689999998</v>
      </c>
      <c r="G80" s="25">
        <f t="shared" si="22"/>
        <v>65076473.689999998</v>
      </c>
      <c r="H80" s="25">
        <f t="shared" si="22"/>
        <v>3858600.3099999996</v>
      </c>
    </row>
    <row r="81" spans="1:8">
      <c r="A81" s="19" t="s">
        <v>145</v>
      </c>
      <c r="B81" s="30" t="s">
        <v>12</v>
      </c>
      <c r="C81" s="31">
        <v>0</v>
      </c>
      <c r="D81" s="31">
        <v>35885389.780000001</v>
      </c>
      <c r="E81" s="21">
        <f t="shared" ref="E81:E87" si="23">C81+D81</f>
        <v>35885389.780000001</v>
      </c>
      <c r="F81" s="31">
        <v>35885389.780000001</v>
      </c>
      <c r="G81" s="31">
        <v>35885389.780000001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16502623.800000001</v>
      </c>
      <c r="E83" s="21">
        <f t="shared" si="23"/>
        <v>16502623.800000001</v>
      </c>
      <c r="F83" s="31">
        <v>16502623.800000001</v>
      </c>
      <c r="G83" s="31">
        <v>16502623.800000001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8206680.5499999998</v>
      </c>
      <c r="E84" s="21">
        <f t="shared" si="23"/>
        <v>8206680.5499999998</v>
      </c>
      <c r="F84" s="31">
        <v>8114931.2300000004</v>
      </c>
      <c r="G84" s="31">
        <v>8114931.2300000004</v>
      </c>
      <c r="H84" s="31">
        <f t="shared" si="24"/>
        <v>91749.319999999367</v>
      </c>
    </row>
    <row r="85" spans="1:8">
      <c r="A85" s="19" t="s">
        <v>149</v>
      </c>
      <c r="B85" s="30" t="s">
        <v>20</v>
      </c>
      <c r="C85" s="31">
        <v>0</v>
      </c>
      <c r="D85" s="31">
        <v>2915949.87</v>
      </c>
      <c r="E85" s="21">
        <f t="shared" si="23"/>
        <v>2915949.87</v>
      </c>
      <c r="F85" s="31">
        <v>2915949.87</v>
      </c>
      <c r="G85" s="31">
        <v>2915949.87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5424430</v>
      </c>
      <c r="E87" s="21">
        <f t="shared" si="23"/>
        <v>5424430</v>
      </c>
      <c r="F87" s="31">
        <v>1657579.01</v>
      </c>
      <c r="G87" s="31">
        <v>1657579.01</v>
      </c>
      <c r="H87" s="31">
        <f t="shared" si="24"/>
        <v>3766850.99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1170963.04</v>
      </c>
      <c r="E88" s="25">
        <f t="shared" si="25"/>
        <v>1170963.04</v>
      </c>
      <c r="F88" s="25">
        <f t="shared" si="25"/>
        <v>1053755.6599999999</v>
      </c>
      <c r="G88" s="25">
        <f t="shared" si="25"/>
        <v>1053755.6599999999</v>
      </c>
      <c r="H88" s="25">
        <f t="shared" si="24"/>
        <v>117207.38000000012</v>
      </c>
    </row>
    <row r="89" spans="1:8">
      <c r="A89" s="19" t="s">
        <v>152</v>
      </c>
      <c r="B89" s="30" t="s">
        <v>27</v>
      </c>
      <c r="C89" s="31">
        <v>0</v>
      </c>
      <c r="D89" s="31">
        <v>310652.78000000003</v>
      </c>
      <c r="E89" s="21">
        <f t="shared" ref="E89:E97" si="26">C89+D89</f>
        <v>310652.78000000003</v>
      </c>
      <c r="F89" s="31">
        <v>301843.49</v>
      </c>
      <c r="G89" s="31">
        <v>301843.49</v>
      </c>
      <c r="H89" s="31">
        <f t="shared" si="24"/>
        <v>8809.2900000000373</v>
      </c>
    </row>
    <row r="90" spans="1:8">
      <c r="A90" s="19" t="s">
        <v>153</v>
      </c>
      <c r="B90" s="30" t="s">
        <v>29</v>
      </c>
      <c r="C90" s="31">
        <v>0</v>
      </c>
      <c r="D90" s="31">
        <v>0</v>
      </c>
      <c r="E90" s="21">
        <f t="shared" si="26"/>
        <v>0</v>
      </c>
      <c r="F90" s="31">
        <v>0</v>
      </c>
      <c r="G90" s="31">
        <v>0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499718.18</v>
      </c>
      <c r="E92" s="21">
        <f t="shared" si="26"/>
        <v>499718.18</v>
      </c>
      <c r="F92" s="31">
        <v>466012.74</v>
      </c>
      <c r="G92" s="31">
        <v>466012.74</v>
      </c>
      <c r="H92" s="31">
        <f t="shared" si="24"/>
        <v>33705.440000000002</v>
      </c>
    </row>
    <row r="93" spans="1:8">
      <c r="A93" s="19" t="s">
        <v>156</v>
      </c>
      <c r="B93" s="30" t="s">
        <v>35</v>
      </c>
      <c r="C93" s="31">
        <v>0</v>
      </c>
      <c r="D93" s="31">
        <v>236366.03</v>
      </c>
      <c r="E93" s="21">
        <f t="shared" si="26"/>
        <v>236366.03</v>
      </c>
      <c r="F93" s="31">
        <v>179089.7</v>
      </c>
      <c r="G93" s="31">
        <v>179089.7</v>
      </c>
      <c r="H93" s="31">
        <f t="shared" si="24"/>
        <v>57276.329999999987</v>
      </c>
    </row>
    <row r="94" spans="1:8">
      <c r="A94" s="19" t="s">
        <v>157</v>
      </c>
      <c r="B94" s="30" t="s">
        <v>37</v>
      </c>
      <c r="C94" s="31">
        <v>0</v>
      </c>
      <c r="D94" s="31">
        <v>14819</v>
      </c>
      <c r="E94" s="21">
        <f t="shared" si="26"/>
        <v>14819</v>
      </c>
      <c r="F94" s="31">
        <v>14819</v>
      </c>
      <c r="G94" s="31">
        <v>14819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3800</v>
      </c>
      <c r="E95" s="21">
        <f t="shared" si="26"/>
        <v>3800</v>
      </c>
      <c r="F95" s="31">
        <v>3546.59</v>
      </c>
      <c r="G95" s="31">
        <v>3546.59</v>
      </c>
      <c r="H95" s="31">
        <f t="shared" si="24"/>
        <v>253.40999999999985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105607.05</v>
      </c>
      <c r="E97" s="21">
        <f t="shared" si="26"/>
        <v>105607.05</v>
      </c>
      <c r="F97" s="31">
        <v>88444.14</v>
      </c>
      <c r="G97" s="31">
        <v>88444.14</v>
      </c>
      <c r="H97" s="31">
        <f t="shared" si="24"/>
        <v>17162.910000000003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5010270.6399999997</v>
      </c>
      <c r="E98" s="25">
        <f t="shared" si="27"/>
        <v>5010270.6399999997</v>
      </c>
      <c r="F98" s="25">
        <f t="shared" si="27"/>
        <v>4632154.9499999993</v>
      </c>
      <c r="G98" s="25">
        <f t="shared" si="27"/>
        <v>4632154.9499999993</v>
      </c>
      <c r="H98" s="25">
        <f t="shared" si="24"/>
        <v>378115.69000000041</v>
      </c>
    </row>
    <row r="99" spans="1:8">
      <c r="A99" s="19" t="s">
        <v>161</v>
      </c>
      <c r="B99" s="30" t="s">
        <v>46</v>
      </c>
      <c r="C99" s="31">
        <v>0</v>
      </c>
      <c r="D99" s="31">
        <v>468342</v>
      </c>
      <c r="E99" s="21">
        <f t="shared" ref="E99:E107" si="28">C99+D99</f>
        <v>468342</v>
      </c>
      <c r="F99" s="31">
        <v>466896.03</v>
      </c>
      <c r="G99" s="31">
        <v>466896.03</v>
      </c>
      <c r="H99" s="31">
        <f t="shared" si="24"/>
        <v>1445.9699999999721</v>
      </c>
    </row>
    <row r="100" spans="1:8">
      <c r="A100" s="19" t="s">
        <v>162</v>
      </c>
      <c r="B100" s="30" t="s">
        <v>48</v>
      </c>
      <c r="C100" s="31">
        <v>0</v>
      </c>
      <c r="D100" s="31">
        <v>0</v>
      </c>
      <c r="E100" s="21">
        <f t="shared" si="28"/>
        <v>0</v>
      </c>
      <c r="F100" s="31">
        <v>0</v>
      </c>
      <c r="G100" s="31">
        <v>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1682561.87</v>
      </c>
      <c r="E101" s="21">
        <f t="shared" si="28"/>
        <v>1682561.87</v>
      </c>
      <c r="F101" s="31">
        <v>1471155.87</v>
      </c>
      <c r="G101" s="31">
        <v>1471155.87</v>
      </c>
      <c r="H101" s="31">
        <f t="shared" si="24"/>
        <v>211406</v>
      </c>
    </row>
    <row r="102" spans="1:8">
      <c r="A102" s="19" t="s">
        <v>164</v>
      </c>
      <c r="B102" s="30" t="s">
        <v>52</v>
      </c>
      <c r="C102" s="31">
        <v>0</v>
      </c>
      <c r="D102" s="31">
        <v>531323.72</v>
      </c>
      <c r="E102" s="21">
        <f t="shared" si="28"/>
        <v>531323.72</v>
      </c>
      <c r="F102" s="31">
        <v>495411.33</v>
      </c>
      <c r="G102" s="31">
        <v>495411.33</v>
      </c>
      <c r="H102" s="31">
        <f t="shared" si="24"/>
        <v>35912.389999999956</v>
      </c>
    </row>
    <row r="103" spans="1:8">
      <c r="A103" s="19" t="s">
        <v>165</v>
      </c>
      <c r="B103" s="30" t="s">
        <v>54</v>
      </c>
      <c r="C103" s="31">
        <v>0</v>
      </c>
      <c r="D103" s="31">
        <v>2157992.88</v>
      </c>
      <c r="E103" s="21">
        <f t="shared" si="28"/>
        <v>2157992.88</v>
      </c>
      <c r="F103" s="31">
        <v>2110821.8199999998</v>
      </c>
      <c r="G103" s="31">
        <v>2110821.8199999998</v>
      </c>
      <c r="H103" s="31">
        <f t="shared" si="24"/>
        <v>47171.060000000056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5000</v>
      </c>
      <c r="E105" s="21">
        <f t="shared" si="28"/>
        <v>5000</v>
      </c>
      <c r="F105" s="31">
        <v>2287.2600000000002</v>
      </c>
      <c r="G105" s="31">
        <v>2287.2600000000002</v>
      </c>
      <c r="H105" s="31">
        <f t="shared" si="24"/>
        <v>2712.74</v>
      </c>
    </row>
    <row r="106" spans="1:8">
      <c r="A106" s="19" t="s">
        <v>168</v>
      </c>
      <c r="B106" s="30" t="s">
        <v>60</v>
      </c>
      <c r="C106" s="31">
        <v>0</v>
      </c>
      <c r="D106" s="31">
        <v>117060.17</v>
      </c>
      <c r="E106" s="21">
        <f t="shared" si="28"/>
        <v>117060.17</v>
      </c>
      <c r="F106" s="31">
        <v>77592.639999999999</v>
      </c>
      <c r="G106" s="31">
        <v>77592.639999999999</v>
      </c>
      <c r="H106" s="31">
        <f t="shared" si="24"/>
        <v>39467.53</v>
      </c>
    </row>
    <row r="107" spans="1:8">
      <c r="A107" s="19" t="s">
        <v>169</v>
      </c>
      <c r="B107" s="30" t="s">
        <v>62</v>
      </c>
      <c r="C107" s="31">
        <v>0</v>
      </c>
      <c r="D107" s="31">
        <v>47990</v>
      </c>
      <c r="E107" s="21">
        <f t="shared" si="28"/>
        <v>47990</v>
      </c>
      <c r="F107" s="31">
        <v>7990</v>
      </c>
      <c r="G107" s="31">
        <v>7990</v>
      </c>
      <c r="H107" s="31">
        <f t="shared" si="24"/>
        <v>40000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72000</v>
      </c>
      <c r="E108" s="25">
        <f t="shared" si="29"/>
        <v>72000</v>
      </c>
      <c r="F108" s="25">
        <f t="shared" si="29"/>
        <v>72000</v>
      </c>
      <c r="G108" s="25">
        <f t="shared" si="29"/>
        <v>72000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72000</v>
      </c>
      <c r="E112" s="21">
        <f t="shared" si="30"/>
        <v>72000</v>
      </c>
      <c r="F112" s="31">
        <v>72000</v>
      </c>
      <c r="G112" s="31">
        <v>72000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0</v>
      </c>
      <c r="E119" s="21">
        <f t="shared" ref="E119:E127" si="32">C119+D119</f>
        <v>0</v>
      </c>
      <c r="F119" s="31">
        <v>0</v>
      </c>
      <c r="G119" s="31">
        <v>0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>
        <v>0</v>
      </c>
      <c r="D120" s="31">
        <v>0</v>
      </c>
      <c r="E120" s="21">
        <f t="shared" si="32"/>
        <v>0</v>
      </c>
      <c r="F120" s="31">
        <v>0</v>
      </c>
      <c r="G120" s="31">
        <v>0</v>
      </c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0</v>
      </c>
      <c r="E121" s="21">
        <f t="shared" si="32"/>
        <v>0</v>
      </c>
      <c r="F121" s="31">
        <v>0</v>
      </c>
      <c r="G121" s="31">
        <v>0</v>
      </c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0</v>
      </c>
      <c r="E124" s="21">
        <f t="shared" si="32"/>
        <v>0</v>
      </c>
      <c r="F124" s="31">
        <v>0</v>
      </c>
      <c r="G124" s="31">
        <v>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133446372.97999999</v>
      </c>
      <c r="D154" s="25">
        <f t="shared" ref="D154:H154" si="42">D4+D79</f>
        <v>96339049.340000004</v>
      </c>
      <c r="E154" s="25">
        <f t="shared" si="42"/>
        <v>229785422.31999999</v>
      </c>
      <c r="F154" s="25">
        <f t="shared" si="42"/>
        <v>198181670.26999998</v>
      </c>
      <c r="G154" s="25">
        <f t="shared" si="42"/>
        <v>198181670.26999998</v>
      </c>
      <c r="H154" s="25">
        <f t="shared" si="42"/>
        <v>31603752.049999986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2022-01-19T16:06:09Z</cp:lastPrinted>
  <dcterms:created xsi:type="dcterms:W3CDTF">2022-01-19T16:05:34Z</dcterms:created>
  <dcterms:modified xsi:type="dcterms:W3CDTF">2022-01-19T16:06:20Z</dcterms:modified>
</cp:coreProperties>
</file>