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UPITA SANTILLAN\ESTADOS FINANCIEROS\INFORMACION CONTABLE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J52" i="1" s="1"/>
  <c r="J50" i="1" s="1"/>
  <c r="I50" i="1"/>
  <c r="I48" i="1"/>
  <c r="J48" i="1" s="1"/>
  <c r="J47" i="1"/>
  <c r="I47" i="1"/>
  <c r="I46" i="1"/>
  <c r="J46" i="1" s="1"/>
  <c r="J44" i="1"/>
  <c r="I42" i="1"/>
  <c r="I40" i="1"/>
  <c r="J40" i="1" s="1"/>
  <c r="J39" i="1"/>
  <c r="J36" i="1" s="1"/>
  <c r="J34" i="1" s="1"/>
  <c r="I39" i="1"/>
  <c r="J38" i="1"/>
  <c r="I36" i="1"/>
  <c r="I34" i="1" s="1"/>
  <c r="I32" i="1"/>
  <c r="J32" i="1" s="1"/>
  <c r="J31" i="1"/>
  <c r="I31" i="1"/>
  <c r="I30" i="1"/>
  <c r="I25" i="1" s="1"/>
  <c r="J29" i="1"/>
  <c r="I29" i="1"/>
  <c r="I28" i="1"/>
  <c r="E24" i="1"/>
  <c r="I16" i="1"/>
  <c r="E12" i="1"/>
  <c r="J30" i="1" l="1"/>
  <c r="J25" i="1" s="1"/>
  <c r="J12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<sst xmlns="http://schemas.openxmlformats.org/spreadsheetml/2006/main" count="62" uniqueCount="59">
  <si>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</si>
  <si>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01 DE ENERO AL 30 DE SEPTIEMBRE DEL 2018</t>
  </si>
  <si>
    <t>(Pesos)</t>
  </si>
  <si>
    <t>Ente Público:</t>
  </si>
  <si>
    <t>INSTITUTO TECNOLOGICO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</si>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</sst>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4" fontId="4" fillId="3" borderId="0" xfId="0" applyNumberFormat="1" applyFont="1" applyFill="1" applyBorder="1" applyAlignment="1" applyProtection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/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7" fillId="3" borderId="0" xfId="2" applyFont="1" applyFill="1" applyBorder="1" applyAlignment="1" applyProtection="1">
      <alignment horizontal="center"/>
    </xf>
    <xf numFmtId="37" fontId="2" fillId="3" borderId="0" xfId="0" applyNumberFormat="1" applyFon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torres\Desktop\INFO.%20C.P.%20MARTHA\EDOS.%20FIN.%202017\2do%20Trimestre\EDOS.%20FIN.%202DO%20TRIM%202017-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7">
          <cell r="I17">
            <v>0</v>
          </cell>
        </row>
        <row r="30">
          <cell r="I30">
            <v>184273.38</v>
          </cell>
          <cell r="J30">
            <v>2710154.91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44">
          <cell r="I44">
            <v>-441176224.31999999</v>
          </cell>
          <cell r="J44">
            <v>-430407219.70999998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-2203241.88</v>
          </cell>
          <cell r="J53">
            <v>-2203241.88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I7" sqref="I7"/>
    </sheetView>
  </sheetViews>
  <sheetFormatPr baseColWidth="10" defaultRowHeight="15" x14ac:dyDescent="0.25"/>
  <cols>
    <col min="1" max="1" width="4.5703125" customWidth="1"/>
    <col min="2" max="2" width="24.7109375" customWidth="1"/>
    <col min="3" max="3" width="40" customWidth="1"/>
    <col min="4" max="5" width="18.7109375" customWidth="1"/>
    <col min="6" max="6" width="10.85546875" customWidth="1"/>
    <col min="7" max="7" width="24.7109375" customWidth="1"/>
    <col min="8" max="8" width="29.7109375" customWidth="1"/>
    <col min="9" max="10" width="18.7109375" customWidth="1"/>
    <col min="11" max="11" width="4.5703125" customWidth="1"/>
  </cols>
  <sheetData>
    <row r="1" spans="1:1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x14ac:dyDescent="0.25">
      <c r="A2" s="5"/>
      <c r="B2" s="2"/>
      <c r="C2" s="3" t="s">
        <v>0</v>
      </c>
      <c r="D2" s="3"/>
      <c r="E2" s="3"/>
      <c r="F2" s="3"/>
      <c r="G2" s="3"/>
      <c r="H2" s="3"/>
      <c r="I2" s="3"/>
      <c r="J2" s="5"/>
      <c r="K2" s="5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6"/>
      <c r="B5" s="7"/>
      <c r="C5" s="8"/>
      <c r="D5" s="7" t="s">
        <v>3</v>
      </c>
      <c r="E5" s="9" t="s">
        <v>4</v>
      </c>
      <c r="F5" s="9"/>
      <c r="G5" s="9"/>
      <c r="H5" s="8"/>
      <c r="I5" s="8"/>
      <c r="J5" s="8"/>
      <c r="K5" s="10"/>
    </row>
    <row r="6" spans="1:11" x14ac:dyDescent="0.25">
      <c r="A6" s="11"/>
      <c r="B6" s="11"/>
      <c r="C6" s="11"/>
      <c r="D6" s="11"/>
      <c r="E6" s="11"/>
      <c r="F6" s="11"/>
      <c r="G6" s="10"/>
      <c r="H6" s="12"/>
      <c r="I6" s="10"/>
      <c r="J6" s="10"/>
      <c r="K6" s="10"/>
    </row>
    <row r="7" spans="1:11" x14ac:dyDescent="0.25">
      <c r="A7" s="6"/>
      <c r="B7" s="13"/>
      <c r="C7" s="13"/>
      <c r="D7" s="13"/>
      <c r="E7" s="13"/>
      <c r="F7" s="14"/>
      <c r="G7" s="15"/>
      <c r="H7" s="16"/>
      <c r="I7" s="15"/>
      <c r="J7" s="15"/>
      <c r="K7" s="15"/>
    </row>
    <row r="8" spans="1:11" x14ac:dyDescent="0.25">
      <c r="A8" s="17"/>
      <c r="B8" s="17"/>
      <c r="C8" s="17"/>
      <c r="D8" s="18"/>
      <c r="E8" s="18"/>
      <c r="F8" s="19"/>
      <c r="G8" s="15"/>
      <c r="H8" s="16"/>
      <c r="I8" s="15"/>
      <c r="J8" s="15"/>
      <c r="K8" s="15"/>
    </row>
    <row r="9" spans="1:11" x14ac:dyDescent="0.25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x14ac:dyDescent="0.25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x14ac:dyDescent="0.25">
      <c r="A11" s="30"/>
      <c r="B11" s="31"/>
      <c r="C11" s="31"/>
      <c r="D11" s="32"/>
      <c r="E11" s="32"/>
      <c r="F11" s="33"/>
      <c r="G11" s="15"/>
      <c r="H11" s="16"/>
      <c r="I11" s="15"/>
      <c r="J11" s="15"/>
      <c r="K11" s="29"/>
    </row>
    <row r="12" spans="1:11" x14ac:dyDescent="0.25">
      <c r="A12" s="34"/>
      <c r="B12" s="35" t="s">
        <v>8</v>
      </c>
      <c r="C12" s="35"/>
      <c r="D12" s="36"/>
      <c r="E12" s="36">
        <f>E14+E24</f>
        <v>27872516.109999999</v>
      </c>
      <c r="F12" s="33"/>
      <c r="G12" s="35" t="s">
        <v>9</v>
      </c>
      <c r="H12" s="35"/>
      <c r="I12" s="36"/>
      <c r="J12" s="36">
        <f>J14+J25</f>
        <v>19909894.789999999</v>
      </c>
      <c r="K12" s="29"/>
    </row>
    <row r="13" spans="1:11" x14ac:dyDescent="0.25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5">
      <c r="A14" s="37"/>
      <c r="B14" s="35" t="s">
        <v>10</v>
      </c>
      <c r="C14" s="35"/>
      <c r="D14" s="41"/>
      <c r="E14" s="40">
        <v>22742581.670000002</v>
      </c>
      <c r="F14" s="33"/>
      <c r="G14" s="35" t="s">
        <v>11</v>
      </c>
      <c r="H14" s="35"/>
      <c r="I14" s="36"/>
      <c r="J14" s="36">
        <v>19909894.789999999</v>
      </c>
      <c r="K14" s="29"/>
    </row>
    <row r="15" spans="1:11" x14ac:dyDescent="0.25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5">
      <c r="A16" s="34"/>
      <c r="B16" s="42" t="s">
        <v>12</v>
      </c>
      <c r="C16" s="42"/>
      <c r="D16" s="40">
        <v>13099527.01</v>
      </c>
      <c r="E16" s="43"/>
      <c r="F16" s="33"/>
      <c r="G16" s="42" t="s">
        <v>13</v>
      </c>
      <c r="H16" s="42"/>
      <c r="I16" s="36">
        <f>+I21+I23</f>
        <v>36135</v>
      </c>
      <c r="J16" s="36">
        <v>19909894.789999999</v>
      </c>
      <c r="K16" s="29"/>
    </row>
    <row r="17" spans="1:11" x14ac:dyDescent="0.25">
      <c r="A17" s="34"/>
      <c r="B17" s="42" t="s">
        <v>14</v>
      </c>
      <c r="C17" s="42"/>
      <c r="D17" s="43"/>
      <c r="E17" s="40">
        <v>20995066.989999998</v>
      </c>
      <c r="F17" s="33"/>
      <c r="G17" s="42" t="s">
        <v>15</v>
      </c>
      <c r="H17" s="42"/>
      <c r="I17" s="40"/>
      <c r="J17" s="40"/>
      <c r="K17" s="29"/>
    </row>
    <row r="18" spans="1:11" x14ac:dyDescent="0.25">
      <c r="A18" s="34"/>
      <c r="B18" s="42" t="s">
        <v>16</v>
      </c>
      <c r="C18" s="42"/>
      <c r="D18" s="40"/>
      <c r="E18" s="43">
        <v>1747514.68</v>
      </c>
      <c r="F18" s="33"/>
      <c r="G18" s="42" t="s">
        <v>17</v>
      </c>
      <c r="H18" s="42"/>
      <c r="I18" s="40"/>
      <c r="J18" s="40"/>
      <c r="K18" s="29"/>
    </row>
    <row r="19" spans="1:11" x14ac:dyDescent="0.25">
      <c r="A19" s="34"/>
      <c r="B19" s="42" t="s">
        <v>18</v>
      </c>
      <c r="C19" s="42"/>
      <c r="D19" s="40"/>
      <c r="E19" s="40"/>
      <c r="F19" s="33"/>
      <c r="G19" s="42" t="s">
        <v>19</v>
      </c>
      <c r="H19" s="42"/>
      <c r="I19" s="40"/>
      <c r="J19" s="40"/>
      <c r="K19" s="29"/>
    </row>
    <row r="20" spans="1:11" x14ac:dyDescent="0.25">
      <c r="A20" s="34"/>
      <c r="B20" s="42" t="s">
        <v>20</v>
      </c>
      <c r="C20" s="42"/>
      <c r="D20" s="40"/>
      <c r="E20" s="40"/>
      <c r="F20" s="33"/>
      <c r="G20" s="42" t="s">
        <v>21</v>
      </c>
      <c r="H20" s="42"/>
      <c r="I20" s="40"/>
      <c r="J20" s="40"/>
      <c r="K20" s="29"/>
    </row>
    <row r="21" spans="1:11" x14ac:dyDescent="0.25">
      <c r="A21" s="34"/>
      <c r="B21" s="42" t="s">
        <v>22</v>
      </c>
      <c r="C21" s="42"/>
      <c r="D21" s="40"/>
      <c r="E21" s="40"/>
      <c r="F21" s="33"/>
      <c r="G21" s="44" t="s">
        <v>23</v>
      </c>
      <c r="H21" s="44"/>
      <c r="I21" s="43">
        <v>31535</v>
      </c>
      <c r="J21" s="40"/>
      <c r="K21" s="29"/>
    </row>
    <row r="22" spans="1:11" x14ac:dyDescent="0.25">
      <c r="A22" s="34"/>
      <c r="B22" s="42" t="s">
        <v>24</v>
      </c>
      <c r="C22" s="42"/>
      <c r="D22" s="40"/>
      <c r="E22" s="40"/>
      <c r="F22" s="33"/>
      <c r="G22" s="42" t="s">
        <v>25</v>
      </c>
      <c r="H22" s="42"/>
      <c r="I22" s="40"/>
      <c r="J22" s="40"/>
      <c r="K22" s="29"/>
    </row>
    <row r="23" spans="1:11" x14ac:dyDescent="0.25">
      <c r="A23" s="37"/>
      <c r="B23" s="38"/>
      <c r="C23" s="39"/>
      <c r="D23" s="40"/>
      <c r="E23" s="40"/>
      <c r="F23" s="33"/>
      <c r="G23" s="42" t="s">
        <v>26</v>
      </c>
      <c r="H23" s="42"/>
      <c r="I23" s="43">
        <v>4600</v>
      </c>
      <c r="J23" s="40">
        <v>365334</v>
      </c>
      <c r="K23" s="29"/>
    </row>
    <row r="24" spans="1:11" x14ac:dyDescent="0.25">
      <c r="A24" s="37"/>
      <c r="B24" s="35" t="s">
        <v>27</v>
      </c>
      <c r="C24" s="35"/>
      <c r="D24" s="36"/>
      <c r="E24" s="36">
        <f>+E28+E29</f>
        <v>5129934.4399999995</v>
      </c>
      <c r="F24" s="33"/>
      <c r="G24" s="38"/>
      <c r="H24" s="38"/>
      <c r="I24" s="40"/>
      <c r="J24" s="40"/>
      <c r="K24" s="29"/>
    </row>
    <row r="25" spans="1:11" x14ac:dyDescent="0.25">
      <c r="A25" s="37"/>
      <c r="B25" s="38"/>
      <c r="C25" s="39"/>
      <c r="D25" s="40"/>
      <c r="E25" s="40"/>
      <c r="F25" s="33"/>
      <c r="G25" s="45" t="s">
        <v>28</v>
      </c>
      <c r="H25" s="45"/>
      <c r="I25" s="40">
        <f>SUM(I27:I32)</f>
        <v>0</v>
      </c>
      <c r="J25" s="40">
        <f>SUM(J27:J32)</f>
        <v>0</v>
      </c>
      <c r="K25" s="29"/>
    </row>
    <row r="26" spans="1:11" x14ac:dyDescent="0.25">
      <c r="A26" s="34"/>
      <c r="B26" s="42" t="s">
        <v>29</v>
      </c>
      <c r="C26" s="42"/>
      <c r="D26" s="40"/>
      <c r="E26" s="40"/>
      <c r="F26" s="33"/>
      <c r="G26" s="38"/>
      <c r="H26" s="38"/>
      <c r="I26" s="40"/>
      <c r="J26" s="40"/>
      <c r="K26" s="29"/>
    </row>
    <row r="27" spans="1:11" x14ac:dyDescent="0.25">
      <c r="A27" s="34"/>
      <c r="B27" s="42" t="s">
        <v>30</v>
      </c>
      <c r="C27" s="42"/>
      <c r="D27" s="40"/>
      <c r="E27" s="40"/>
      <c r="F27" s="33"/>
      <c r="G27" s="42" t="s">
        <v>31</v>
      </c>
      <c r="H27" s="42"/>
      <c r="I27" s="40"/>
      <c r="J27" s="40"/>
      <c r="K27" s="29"/>
    </row>
    <row r="28" spans="1:11" x14ac:dyDescent="0.25">
      <c r="A28" s="34"/>
      <c r="B28" s="42" t="s">
        <v>32</v>
      </c>
      <c r="C28" s="42"/>
      <c r="D28" s="40"/>
      <c r="E28" s="43">
        <v>3142850.46</v>
      </c>
      <c r="F28" s="33"/>
      <c r="G28" s="42" t="s">
        <v>33</v>
      </c>
      <c r="H28" s="42"/>
      <c r="I28" s="40">
        <f>IF([1]ESF!I30&gt;[1]ESF!J30,[1]ESF!I30-[1]ESF!J30,0)</f>
        <v>0</v>
      </c>
      <c r="J28" s="40"/>
      <c r="K28" s="29"/>
    </row>
    <row r="29" spans="1:11" x14ac:dyDescent="0.25">
      <c r="A29" s="34"/>
      <c r="B29" s="42" t="s">
        <v>34</v>
      </c>
      <c r="C29" s="42"/>
      <c r="D29" s="40"/>
      <c r="E29" s="43">
        <v>1987083.98</v>
      </c>
      <c r="F29" s="33"/>
      <c r="G29" s="42" t="s">
        <v>35</v>
      </c>
      <c r="H29" s="42"/>
      <c r="I29" s="40">
        <f>IF([1]ESF!I31&gt;[1]ESF!J31,[1]ESF!I31-[1]ESF!J31,0)</f>
        <v>0</v>
      </c>
      <c r="J29" s="40">
        <f>IF(I29&gt;0,0,[1]ESF!J31-[1]ESF!I31)</f>
        <v>0</v>
      </c>
      <c r="K29" s="29"/>
    </row>
    <row r="30" spans="1:11" x14ac:dyDescent="0.25">
      <c r="A30" s="34"/>
      <c r="B30" s="42" t="s">
        <v>36</v>
      </c>
      <c r="C30" s="42"/>
      <c r="D30" s="40"/>
      <c r="E30" s="40"/>
      <c r="F30" s="33"/>
      <c r="G30" s="42" t="s">
        <v>37</v>
      </c>
      <c r="H30" s="42"/>
      <c r="I30" s="40">
        <f>IF([1]ESF!I32&gt;[1]ESF!J32,[1]ESF!I32-[1]ESF!J32,0)</f>
        <v>0</v>
      </c>
      <c r="J30" s="40">
        <f>IF(I30&gt;0,0,[1]ESF!J32-[1]ESF!I32)</f>
        <v>0</v>
      </c>
      <c r="K30" s="29"/>
    </row>
    <row r="31" spans="1:11" x14ac:dyDescent="0.25">
      <c r="A31" s="34"/>
      <c r="B31" s="44" t="s">
        <v>38</v>
      </c>
      <c r="C31" s="44"/>
      <c r="D31" s="46"/>
      <c r="E31" s="40"/>
      <c r="F31" s="33"/>
      <c r="G31" s="44" t="s">
        <v>39</v>
      </c>
      <c r="H31" s="44"/>
      <c r="I31" s="40">
        <f>IF([1]ESF!I33&gt;[1]ESF!J33,[1]ESF!I33-[1]ESF!J33,0)</f>
        <v>0</v>
      </c>
      <c r="J31" s="40">
        <f>IF(I31&gt;0,0,[1]ESF!J33-[1]ESF!I33)</f>
        <v>0</v>
      </c>
      <c r="K31" s="29"/>
    </row>
    <row r="32" spans="1:11" x14ac:dyDescent="0.25">
      <c r="A32" s="34"/>
      <c r="B32" s="42" t="s">
        <v>40</v>
      </c>
      <c r="C32" s="42"/>
      <c r="D32" s="40"/>
      <c r="E32" s="40"/>
      <c r="F32" s="33"/>
      <c r="G32" s="42" t="s">
        <v>41</v>
      </c>
      <c r="H32" s="42"/>
      <c r="I32" s="40">
        <f>IF([1]ESF!I34&gt;[1]ESF!J34,[1]ESF!I34-[1]ESF!J34,0)</f>
        <v>0</v>
      </c>
      <c r="J32" s="40">
        <f>IF(I32&gt;0,0,[1]ESF!J34-[1]ESF!I34)</f>
        <v>0</v>
      </c>
      <c r="K32" s="29"/>
    </row>
    <row r="33" spans="1:11" x14ac:dyDescent="0.25">
      <c r="A33" s="34"/>
      <c r="B33" s="44" t="s">
        <v>42</v>
      </c>
      <c r="C33" s="44"/>
      <c r="D33" s="40"/>
      <c r="E33" s="40"/>
      <c r="F33" s="33"/>
      <c r="G33" s="38"/>
      <c r="H33" s="38"/>
      <c r="I33" s="40"/>
      <c r="J33" s="40"/>
      <c r="K33" s="29"/>
    </row>
    <row r="34" spans="1:11" x14ac:dyDescent="0.25">
      <c r="A34" s="34"/>
      <c r="B34" s="42" t="s">
        <v>43</v>
      </c>
      <c r="C34" s="42"/>
      <c r="D34" s="47"/>
      <c r="E34" s="40"/>
      <c r="F34" s="33"/>
      <c r="G34" s="35" t="s">
        <v>44</v>
      </c>
      <c r="H34" s="35"/>
      <c r="I34" s="36">
        <f>+I36+I42</f>
        <v>41471553.840000004</v>
      </c>
      <c r="J34" s="40">
        <f>+J36+J44</f>
        <v>6824809.6900000004</v>
      </c>
      <c r="K34" s="29"/>
    </row>
    <row r="35" spans="1:11" x14ac:dyDescent="0.25">
      <c r="A35" s="37"/>
      <c r="B35" s="38"/>
      <c r="C35" s="39"/>
      <c r="D35" s="48"/>
      <c r="E35" s="48"/>
      <c r="F35" s="33"/>
      <c r="G35" s="38"/>
      <c r="H35" s="38"/>
      <c r="I35" s="40"/>
      <c r="J35" s="40"/>
      <c r="K35" s="29"/>
    </row>
    <row r="36" spans="1:11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+I38</f>
        <v>8215477.4000000004</v>
      </c>
      <c r="J36" s="36">
        <f>SUM(J38:J40)</f>
        <v>0</v>
      </c>
      <c r="K36" s="29"/>
    </row>
    <row r="37" spans="1:11" x14ac:dyDescent="0.25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5">
      <c r="A38" s="34"/>
      <c r="B38" s="15"/>
      <c r="C38" s="15"/>
      <c r="D38" s="15"/>
      <c r="E38" s="15"/>
      <c r="F38" s="33"/>
      <c r="G38" s="42" t="s">
        <v>46</v>
      </c>
      <c r="H38" s="42"/>
      <c r="I38" s="43">
        <v>8215477.4000000004</v>
      </c>
      <c r="J38" s="40">
        <f>IF(I38&gt;0,0,[1]ESF!J44-[1]ESF!I44)</f>
        <v>0</v>
      </c>
      <c r="K38" s="29"/>
    </row>
    <row r="39" spans="1:11" x14ac:dyDescent="0.25">
      <c r="A39" s="37"/>
      <c r="B39" s="15"/>
      <c r="C39" s="15"/>
      <c r="D39" s="15"/>
      <c r="E39" s="15"/>
      <c r="F39" s="33"/>
      <c r="G39" s="42" t="s">
        <v>47</v>
      </c>
      <c r="H39" s="42"/>
      <c r="I39" s="40">
        <f>IF([1]ESF!I45&gt;[1]ESF!J45,[1]ESF!I45-[1]ESF!J45,0)</f>
        <v>0</v>
      </c>
      <c r="J39" s="40">
        <f>IF(I39&gt;0,0,[1]ESF!J45-[1]ESF!I45)</f>
        <v>0</v>
      </c>
      <c r="K39" s="29"/>
    </row>
    <row r="40" spans="1:11" x14ac:dyDescent="0.25">
      <c r="A40" s="34"/>
      <c r="B40" s="15"/>
      <c r="C40" s="15"/>
      <c r="D40" s="15"/>
      <c r="E40" s="15"/>
      <c r="F40" s="33"/>
      <c r="G40" s="42" t="s">
        <v>48</v>
      </c>
      <c r="H40" s="42"/>
      <c r="I40" s="40">
        <f>IF([1]ESF!I46&gt;[1]ESF!J46,[1]ESF!I46-[1]ESF!J46,0)</f>
        <v>0</v>
      </c>
      <c r="J40" s="40">
        <f>IF(I40&gt;0,0,[1]ESF!J46-[1]ESF!I46)</f>
        <v>0</v>
      </c>
      <c r="K40" s="29"/>
    </row>
    <row r="41" spans="1:11" x14ac:dyDescent="0.25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5">
      <c r="A42" s="34"/>
      <c r="B42" s="15"/>
      <c r="C42" s="15"/>
      <c r="D42" s="15"/>
      <c r="E42" s="15"/>
      <c r="F42" s="33"/>
      <c r="G42" s="35" t="s">
        <v>49</v>
      </c>
      <c r="H42" s="35"/>
      <c r="I42" s="40">
        <f>+I44</f>
        <v>33256076.440000001</v>
      </c>
      <c r="J42" s="40"/>
      <c r="K42" s="29"/>
    </row>
    <row r="43" spans="1:11" x14ac:dyDescent="0.25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5">
      <c r="A44" s="34"/>
      <c r="B44" s="15"/>
      <c r="C44" s="15"/>
      <c r="D44" s="15"/>
      <c r="E44" s="15"/>
      <c r="F44" s="33"/>
      <c r="G44" s="42" t="s">
        <v>50</v>
      </c>
      <c r="H44" s="42"/>
      <c r="I44" s="49">
        <v>33256076.440000001</v>
      </c>
      <c r="J44" s="36">
        <f>+J45</f>
        <v>6824809.6900000004</v>
      </c>
      <c r="K44" s="29"/>
    </row>
    <row r="45" spans="1:11" x14ac:dyDescent="0.25">
      <c r="A45" s="34"/>
      <c r="B45" s="15"/>
      <c r="C45" s="15"/>
      <c r="D45" s="15"/>
      <c r="E45" s="15"/>
      <c r="F45" s="33"/>
      <c r="G45" s="42" t="s">
        <v>51</v>
      </c>
      <c r="H45" s="42"/>
      <c r="I45" s="40"/>
      <c r="J45" s="43">
        <v>6824809.6900000004</v>
      </c>
      <c r="K45" s="29"/>
    </row>
    <row r="46" spans="1:11" x14ac:dyDescent="0.25">
      <c r="A46" s="34"/>
      <c r="B46" s="15"/>
      <c r="C46" s="15"/>
      <c r="D46" s="15"/>
      <c r="E46" s="15"/>
      <c r="F46" s="33"/>
      <c r="G46" s="42" t="s">
        <v>52</v>
      </c>
      <c r="H46" s="42"/>
      <c r="I46" s="40">
        <f>IF([1]ESF!I52&gt;[1]ESF!J52,[1]ESF!I52-[1]ESF!J52,0)</f>
        <v>0</v>
      </c>
      <c r="J46" s="40">
        <f>IF(I46&gt;0,0,[1]ESF!J52-[1]ESF!I52)</f>
        <v>0</v>
      </c>
      <c r="K46" s="29"/>
    </row>
    <row r="47" spans="1:11" x14ac:dyDescent="0.25">
      <c r="A47" s="34"/>
      <c r="B47" s="15"/>
      <c r="C47" s="15"/>
      <c r="D47" s="15"/>
      <c r="E47" s="15"/>
      <c r="F47" s="33"/>
      <c r="G47" s="42" t="s">
        <v>53</v>
      </c>
      <c r="H47" s="42"/>
      <c r="I47" s="40">
        <f>IF([1]ESF!I53&gt;[1]ESF!J53,[1]ESF!I53-[1]ESF!J53,0)</f>
        <v>0</v>
      </c>
      <c r="J47" s="40">
        <f>IF(I47&gt;0,0,[1]ESF!J53-[1]ESF!I53)</f>
        <v>0</v>
      </c>
      <c r="K47" s="29"/>
    </row>
    <row r="48" spans="1:11" x14ac:dyDescent="0.25">
      <c r="A48" s="37"/>
      <c r="B48" s="15"/>
      <c r="C48" s="15"/>
      <c r="D48" s="15"/>
      <c r="E48" s="15"/>
      <c r="F48" s="33"/>
      <c r="G48" s="42" t="s">
        <v>54</v>
      </c>
      <c r="H48" s="42"/>
      <c r="I48" s="40">
        <f>IF([1]ESF!I54&gt;[1]ESF!J54,[1]ESF!I54-[1]ESF!J54,0)</f>
        <v>0</v>
      </c>
      <c r="J48" s="40">
        <f>IF(I48&gt;0,0,[1]ESF!J54-[1]ESF!I54)</f>
        <v>0</v>
      </c>
      <c r="K48" s="29"/>
    </row>
    <row r="49" spans="1:11" x14ac:dyDescent="0.25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x14ac:dyDescent="0.25">
      <c r="A50" s="37"/>
      <c r="B50" s="15"/>
      <c r="C50" s="15"/>
      <c r="D50" s="15"/>
      <c r="E50" s="15"/>
      <c r="F50" s="33"/>
      <c r="G50" s="35" t="s">
        <v>55</v>
      </c>
      <c r="H50" s="35"/>
      <c r="I50" s="40">
        <f>SUM(I52:I53)</f>
        <v>0</v>
      </c>
      <c r="J50" s="40">
        <f>SUM(J52:J53)</f>
        <v>0</v>
      </c>
      <c r="K50" s="29"/>
    </row>
    <row r="51" spans="1:11" x14ac:dyDescent="0.25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5">
      <c r="A52" s="34"/>
      <c r="B52" s="15"/>
      <c r="C52" s="15"/>
      <c r="D52" s="15"/>
      <c r="E52" s="15"/>
      <c r="F52" s="33"/>
      <c r="G52" s="42" t="s">
        <v>56</v>
      </c>
      <c r="H52" s="42"/>
      <c r="I52" s="40">
        <f>IF([1]ESF!I58&gt;[1]ESF!J58,[1]ESF!I58-[1]ESF!J58,0)</f>
        <v>0</v>
      </c>
      <c r="J52" s="40">
        <f>IF(I52&gt;0,0,[1]ESF!J58-[1]ESF!I58)</f>
        <v>0</v>
      </c>
      <c r="K52" s="29"/>
    </row>
    <row r="53" spans="1:11" x14ac:dyDescent="0.25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x14ac:dyDescent="0.25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x14ac:dyDescent="0.25">
      <c r="A55" s="15"/>
      <c r="B55" s="10"/>
      <c r="C55" s="61"/>
      <c r="D55" s="62"/>
      <c r="E55" s="63"/>
      <c r="F55" s="63"/>
      <c r="G55" s="10"/>
      <c r="H55" s="64"/>
      <c r="I55" s="62"/>
      <c r="J55" s="63"/>
      <c r="K55" s="63"/>
    </row>
    <row r="56" spans="1:11" x14ac:dyDescent="0.25">
      <c r="A56" s="10"/>
      <c r="B56" s="61"/>
      <c r="C56" s="62"/>
      <c r="D56" s="63"/>
      <c r="E56" s="63"/>
      <c r="F56" s="10"/>
      <c r="G56" s="65"/>
      <c r="H56" s="66"/>
      <c r="I56" s="63"/>
      <c r="J56" s="63"/>
      <c r="K56" s="10"/>
    </row>
    <row r="57" spans="1:11" x14ac:dyDescent="0.25">
      <c r="A57" s="10"/>
      <c r="B57" s="67" t="s">
        <v>58</v>
      </c>
      <c r="C57" s="67"/>
      <c r="D57" s="67"/>
      <c r="E57" s="67"/>
      <c r="F57" s="67"/>
      <c r="G57" s="67"/>
      <c r="H57" s="67"/>
      <c r="I57" s="67"/>
      <c r="J57" s="67"/>
      <c r="K57" s="10"/>
    </row>
  </sheetData>
  <mergeCells count="58">
    <mergeCell ref="G53:H53"/>
    <mergeCell ref="B57:J57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2018-10-16T17:27:30Z</dcterms:created>
  <dcterms:modified xsi:type="dcterms:W3CDTF">2018-10-16T17:31:02Z</dcterms:modified>
</cp:coreProperties>
</file>