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13_ncr:1_{89E594AA-EA1D-4FB2-A4CD-DDDA38E25E6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6" i="1" l="1"/>
  <c r="L86" i="1"/>
  <c r="G86" i="1"/>
  <c r="M85" i="1"/>
  <c r="L85" i="1"/>
  <c r="G85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84" i="1" l="1"/>
  <c r="G9" i="1"/>
  <c r="K89" i="1" l="1"/>
  <c r="J89" i="1"/>
  <c r="I89" i="1"/>
  <c r="H89" i="1"/>
  <c r="G89" i="1"/>
  <c r="K79" i="1"/>
  <c r="J79" i="1"/>
  <c r="I79" i="1"/>
  <c r="H79" i="1"/>
  <c r="G79" i="1"/>
  <c r="M89" i="1" l="1"/>
  <c r="M84" i="1"/>
  <c r="M79" i="1"/>
  <c r="M9" i="1"/>
  <c r="K91" i="1"/>
  <c r="I91" i="1"/>
  <c r="H91" i="1"/>
  <c r="J91" i="1"/>
  <c r="G91" i="1"/>
  <c r="L89" i="1"/>
  <c r="L84" i="1"/>
  <c r="L79" i="1"/>
  <c r="L9" i="1"/>
  <c r="L91" i="1" l="1"/>
  <c r="M91" i="1"/>
</calcChain>
</file>

<file path=xl/sharedStrings.xml><?xml version="1.0" encoding="utf-8"?>
<sst xmlns="http://schemas.openxmlformats.org/spreadsheetml/2006/main" count="143" uniqueCount="84">
  <si>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</si>
  <si>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</si>
  <si>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</si>
  <si>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</si>
  <si>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</si>
  <si>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</si>
  <si>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</si>
  <si>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</si>
  <si>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</si>
  <si>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</si>
  <si>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</si>
  <si>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</si>
  <si>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</si>
  <si>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</si>
  <si>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</si>
  <si>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</si>
  <si>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</si>
  <si>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</si>
  <si>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</si>
  <si>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</si>
  <si>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</si>
  <si>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E017PB0464</t>
  </si>
  <si>
    <t>ADMINISTRACIÓN Y REALIZACIÓN DE LAS PRÁCTICAS DE LABORATORIOS DE LOS ALUMNOS DE ITESI PLANTEL IRAPUA</t>
  </si>
  <si>
    <t>MUEBLES DE OFICINA Y ESTANTERIA</t>
  </si>
  <si>
    <t>EQUIPO DE COMPUTO Y DE TECNOLOGIAS DE LA INFORMACI</t>
  </si>
  <si>
    <t>EQUIPO Y APARATOS AUDIOVISUALES</t>
  </si>
  <si>
    <t>EQUIPO MEDICO Y DE LABORATORIO</t>
  </si>
  <si>
    <t>SISTEMAS DE AIRE ACONDICIONADO, CALEFACCION Y DE R</t>
  </si>
  <si>
    <t>HERRAMIENTAS Y MAQUINAS-HERRAMIENTA</t>
  </si>
  <si>
    <t>OTROS EQUIPOS</t>
  </si>
  <si>
    <t>E017PB04642299</t>
  </si>
  <si>
    <t>ACCIÓN DE REFRENDO EJERCICIO 2022</t>
  </si>
  <si>
    <t>EQUIPOS DE GENERACION ELECTRICA, APARATOS Y ACCESO</t>
  </si>
  <si>
    <t>E017PB0473</t>
  </si>
  <si>
    <t>CONSERVACIÓN DE LA INFRAESTRUCTURA EDUCATIVA DE LA INSTITUCIÓN.</t>
  </si>
  <si>
    <t>OTROS MOBILIARIOS Y EQUIPOS DE ADMINISTRACION</t>
  </si>
  <si>
    <t>AUTOMOVILES Y CAMIONES</t>
  </si>
  <si>
    <t>E017PB04732299</t>
  </si>
  <si>
    <t>E017PB2553</t>
  </si>
  <si>
    <t>ADMINISTRACIÓN E IMPARTICIÓN DE LOS SERVICIOS EDUCATIVOS EXISTENTES DEL ITESI EXTENSIÓN SAN FELIPE</t>
  </si>
  <si>
    <t>BIENES ARTISTICOS, CULTURALES Y CIENTIFICOS</t>
  </si>
  <si>
    <t>EQUIPO DE COMUNICACION Y TELECOMUNICACION</t>
  </si>
  <si>
    <t>E017PB2555</t>
  </si>
  <si>
    <t>ADMINISTRACIÓN E IMPARTICIÓN DE LOS SERVICIOS EDUCATIVOS EXISTENTES DEL ITESI EXTENSIÓN SAN JOSÉ ITU</t>
  </si>
  <si>
    <t>E017PB2556</t>
  </si>
  <si>
    <t>ADMINISTRACIÓN  E IMPARTICIÓN DE LOS SERVICIOS EDUCATIVOS EXISTENTES EN ITESI, SAN LUIS DE LA PAZ.</t>
  </si>
  <si>
    <t>E017PB2557</t>
  </si>
  <si>
    <t>ADMINISTRACIÓN E IMPARTICIÓN DE LOS SERVICIOS EDUCATIVOS EXISTENTES EN EL INSTITUTO TECNOLÓGICO SUPE</t>
  </si>
  <si>
    <t>E017PB25572299</t>
  </si>
  <si>
    <t>E017PB2558</t>
  </si>
  <si>
    <t>ADMINISTRACIÓN E IMPARTICIÓN DE LOS SERVICIOS EDUCATIVOS EXISTENTES DEL INSTITUTO TECNOLÓGICO SUPERI</t>
  </si>
  <si>
    <t>MAQUINARIA Y EQUIPO AGROPECUARIO</t>
  </si>
  <si>
    <t>E017PB2603</t>
  </si>
  <si>
    <t>SERVICIO EDUCATIVOS OFERTADOS  EN ITESI CAMPUS IRAPUATO</t>
  </si>
  <si>
    <t>E038PB04752320700</t>
  </si>
  <si>
    <t>PROFEXCE-2023</t>
  </si>
  <si>
    <t>E063PA30202319619</t>
  </si>
  <si>
    <t>MODELO INVESTIGAC PLANEACIÓN ESTRATÉGICA</t>
  </si>
  <si>
    <t>E063PA30202319620</t>
  </si>
  <si>
    <t>CARACTERIZACION ACCESO UNIVERSAL GTO.</t>
  </si>
  <si>
    <t>P000GB1067</t>
  </si>
  <si>
    <t>ADMINISTRACIÓN DE LOS RECURSOS HUMANOS, MATERIALES, FINANCIEROS Y DE SERVICIOS DEL ITESI</t>
  </si>
  <si>
    <t>P000GC1071</t>
  </si>
  <si>
    <t>SUMINISTRAR SOPORTE TECNOLÓGICO DE LAS INSTALACIONES TECNOLÓGICAS E INFORMÁTICAS PARA DESARROLLAR UN</t>
  </si>
  <si>
    <t>P000GC10712299</t>
  </si>
  <si>
    <t>P000GC1147</t>
  </si>
  <si>
    <t>DAR A CONOCER EL RUMBO QUE DEBE EMPRENDER NUESTRO INSTITUTO AL PLANTEARSE EJES ESTRATÉGICOS DE SUMA</t>
  </si>
  <si>
    <t>P005PA04662218407</t>
  </si>
  <si>
    <t>PRODEP-2022 - LUZ MARÍA RODRÍGUEZ VIDAL</t>
  </si>
  <si>
    <t>P005PA04662218408</t>
  </si>
  <si>
    <t>PRODEP-2022 - MARICELA AGUILAR ALMANZA</t>
  </si>
  <si>
    <t>P005PB0468</t>
  </si>
  <si>
    <t>ADMINISTRACIÓN E IMPARTICIÓN DE LAS ACTIVIDADES PARA LA FORMACIÓN INTEGRAL DE LOS ESTUDIANTES.</t>
  </si>
  <si>
    <t>OTRO MOBILIARIO Y EQUIPO EDUCACIONAL Y RECREATIVO</t>
  </si>
  <si>
    <t>S016PB29062319601</t>
  </si>
  <si>
    <t>OPTIMIZAR PULIDO DISPOSITIVOS TORNILLOS</t>
  </si>
  <si>
    <t>E017QA05792201</t>
  </si>
  <si>
    <t>CONC SEGUNDA ETAPA UNIDAD ACAD ITESI</t>
  </si>
  <si>
    <t>EDIFICACION NO HABITACIONAL</t>
  </si>
  <si>
    <t>E017QA05792301</t>
  </si>
  <si>
    <t>OBRA COMP CONCLUSIÓN EDIFICIO K</t>
  </si>
  <si>
    <t>E017QA38302301</t>
  </si>
  <si>
    <t>2DA ETAPA UNIDAD AC DEP ITESI CUERAMARO</t>
  </si>
  <si>
    <t>INSTITUTO TECNOLOGICO SUPERIOR DE IRAPUATO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</si>
</sst>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93"/>
  <sheetViews>
    <sheetView tabSelected="1" workbookViewId="0">
      <selection activeCell="A87" sqref="A87:M8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83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33.7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40" si="0">+H9</f>
        <v>0</v>
      </c>
      <c r="H9" s="36">
        <v>0</v>
      </c>
      <c r="I9" s="36">
        <v>119700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0</v>
      </c>
      <c r="H10" s="36">
        <v>0</v>
      </c>
      <c r="I10" s="36">
        <v>767928.96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 t="shared" si="0"/>
        <v>0</v>
      </c>
      <c r="H11" s="36">
        <v>0</v>
      </c>
      <c r="I11" s="36">
        <v>225413.1</v>
      </c>
      <c r="J11" s="36">
        <v>225413.1</v>
      </c>
      <c r="K11" s="36">
        <v>225413.1</v>
      </c>
      <c r="L11" s="37">
        <f t="shared" si="1"/>
        <v>0</v>
      </c>
      <c r="M11" s="38">
        <f t="shared" si="2"/>
        <v>1</v>
      </c>
    </row>
    <row r="12" spans="2:13" x14ac:dyDescent="0.2">
      <c r="B12" s="32"/>
      <c r="C12" s="33"/>
      <c r="D12" s="34"/>
      <c r="E12" s="29">
        <v>5310</v>
      </c>
      <c r="F12" s="30" t="s">
        <v>26</v>
      </c>
      <c r="G12" s="35">
        <f t="shared" si="0"/>
        <v>1070000</v>
      </c>
      <c r="H12" s="36">
        <v>1070000</v>
      </c>
      <c r="I12" s="36">
        <v>1395766.61</v>
      </c>
      <c r="J12" s="36">
        <v>489720</v>
      </c>
      <c r="K12" s="36">
        <v>489720</v>
      </c>
      <c r="L12" s="37">
        <f t="shared" si="1"/>
        <v>0.45768224299065419</v>
      </c>
      <c r="M12" s="38">
        <f t="shared" si="2"/>
        <v>0.35086095088633762</v>
      </c>
    </row>
    <row r="13" spans="2:13" ht="22.5" x14ac:dyDescent="0.2">
      <c r="B13" s="32"/>
      <c r="C13" s="33"/>
      <c r="D13" s="34"/>
      <c r="E13" s="29">
        <v>5640</v>
      </c>
      <c r="F13" s="30" t="s">
        <v>27</v>
      </c>
      <c r="G13" s="35">
        <f t="shared" si="0"/>
        <v>70000</v>
      </c>
      <c r="H13" s="36">
        <v>70000</v>
      </c>
      <c r="I13" s="36">
        <v>177400</v>
      </c>
      <c r="J13" s="36">
        <v>143450</v>
      </c>
      <c r="K13" s="36">
        <v>143450</v>
      </c>
      <c r="L13" s="37">
        <f t="shared" si="1"/>
        <v>2.0492857142857144</v>
      </c>
      <c r="M13" s="38">
        <f t="shared" si="2"/>
        <v>0.80862457722660652</v>
      </c>
    </row>
    <row r="14" spans="2:13" x14ac:dyDescent="0.2">
      <c r="B14" s="32"/>
      <c r="C14" s="33"/>
      <c r="D14" s="34"/>
      <c r="E14" s="29">
        <v>5670</v>
      </c>
      <c r="F14" s="30" t="s">
        <v>28</v>
      </c>
      <c r="G14" s="35">
        <f t="shared" si="0"/>
        <v>0</v>
      </c>
      <c r="H14" s="36">
        <v>0</v>
      </c>
      <c r="I14" s="36">
        <v>371200</v>
      </c>
      <c r="J14" s="36">
        <v>371200</v>
      </c>
      <c r="K14" s="36">
        <v>371200</v>
      </c>
      <c r="L14" s="37">
        <f t="shared" si="1"/>
        <v>0</v>
      </c>
      <c r="M14" s="38">
        <f t="shared" si="2"/>
        <v>1</v>
      </c>
    </row>
    <row r="15" spans="2:13" x14ac:dyDescent="0.2">
      <c r="B15" s="32"/>
      <c r="C15" s="33"/>
      <c r="D15" s="34"/>
      <c r="E15" s="29">
        <v>5690</v>
      </c>
      <c r="F15" s="30" t="s">
        <v>29</v>
      </c>
      <c r="G15" s="35">
        <f t="shared" si="0"/>
        <v>0</v>
      </c>
      <c r="H15" s="36">
        <v>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22.5" x14ac:dyDescent="0.2">
      <c r="B16" s="32" t="s">
        <v>30</v>
      </c>
      <c r="C16" s="33"/>
      <c r="D16" s="34" t="s">
        <v>31</v>
      </c>
      <c r="E16" s="29">
        <v>5660</v>
      </c>
      <c r="F16" s="30" t="s">
        <v>32</v>
      </c>
      <c r="G16" s="35">
        <f t="shared" si="0"/>
        <v>0</v>
      </c>
      <c r="H16" s="36">
        <v>0</v>
      </c>
      <c r="I16" s="36">
        <v>370000</v>
      </c>
      <c r="J16" s="36">
        <v>370000</v>
      </c>
      <c r="K16" s="36">
        <v>370000</v>
      </c>
      <c r="L16" s="37">
        <f t="shared" si="1"/>
        <v>0</v>
      </c>
      <c r="M16" s="38">
        <f t="shared" si="2"/>
        <v>1</v>
      </c>
    </row>
    <row r="17" spans="2:13" ht="22.5" x14ac:dyDescent="0.2">
      <c r="B17" s="32" t="s">
        <v>33</v>
      </c>
      <c r="C17" s="33"/>
      <c r="D17" s="34" t="s">
        <v>34</v>
      </c>
      <c r="E17" s="29">
        <v>5110</v>
      </c>
      <c r="F17" s="30" t="s">
        <v>23</v>
      </c>
      <c r="G17" s="35">
        <f t="shared" si="0"/>
        <v>0</v>
      </c>
      <c r="H17" s="36">
        <v>0</v>
      </c>
      <c r="I17" s="36">
        <v>424350</v>
      </c>
      <c r="J17" s="36">
        <v>424350</v>
      </c>
      <c r="K17" s="36">
        <v>424350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5190</v>
      </c>
      <c r="F18" s="30" t="s">
        <v>35</v>
      </c>
      <c r="G18" s="35">
        <f t="shared" si="0"/>
        <v>0</v>
      </c>
      <c r="H18" s="36">
        <v>0</v>
      </c>
      <c r="I18" s="36">
        <v>108410.2</v>
      </c>
      <c r="J18" s="36">
        <v>108410.2</v>
      </c>
      <c r="K18" s="36">
        <v>108410.2</v>
      </c>
      <c r="L18" s="37">
        <f t="shared" si="1"/>
        <v>0</v>
      </c>
      <c r="M18" s="38">
        <f t="shared" si="2"/>
        <v>1</v>
      </c>
    </row>
    <row r="19" spans="2:13" x14ac:dyDescent="0.2">
      <c r="B19" s="32"/>
      <c r="C19" s="33"/>
      <c r="D19" s="34"/>
      <c r="E19" s="29">
        <v>5410</v>
      </c>
      <c r="F19" s="30" t="s">
        <v>36</v>
      </c>
      <c r="G19" s="35">
        <f t="shared" si="0"/>
        <v>0</v>
      </c>
      <c r="H19" s="36">
        <v>0</v>
      </c>
      <c r="I19" s="36">
        <v>2381667</v>
      </c>
      <c r="J19" s="36">
        <v>2381667</v>
      </c>
      <c r="K19" s="36">
        <v>2381667</v>
      </c>
      <c r="L19" s="37">
        <f t="shared" si="1"/>
        <v>0</v>
      </c>
      <c r="M19" s="38">
        <f t="shared" si="2"/>
        <v>1</v>
      </c>
    </row>
    <row r="20" spans="2:13" ht="22.5" x14ac:dyDescent="0.2">
      <c r="B20" s="32"/>
      <c r="C20" s="33"/>
      <c r="D20" s="34"/>
      <c r="E20" s="29">
        <v>5660</v>
      </c>
      <c r="F20" s="30" t="s">
        <v>32</v>
      </c>
      <c r="G20" s="35">
        <f t="shared" si="0"/>
        <v>100000</v>
      </c>
      <c r="H20" s="36">
        <v>100000</v>
      </c>
      <c r="I20" s="36">
        <v>100000</v>
      </c>
      <c r="J20" s="36">
        <v>19800</v>
      </c>
      <c r="K20" s="36">
        <v>19800</v>
      </c>
      <c r="L20" s="37">
        <f t="shared" si="1"/>
        <v>0.19800000000000001</v>
      </c>
      <c r="M20" s="38">
        <f t="shared" si="2"/>
        <v>0.19800000000000001</v>
      </c>
    </row>
    <row r="21" spans="2:13" x14ac:dyDescent="0.2">
      <c r="B21" s="32" t="s">
        <v>37</v>
      </c>
      <c r="C21" s="33"/>
      <c r="D21" s="34" t="s">
        <v>31</v>
      </c>
      <c r="E21" s="29">
        <v>5190</v>
      </c>
      <c r="F21" s="30" t="s">
        <v>35</v>
      </c>
      <c r="G21" s="35">
        <f t="shared" si="0"/>
        <v>0</v>
      </c>
      <c r="H21" s="36">
        <v>0</v>
      </c>
      <c r="I21" s="36">
        <v>4187.6000000000004</v>
      </c>
      <c r="J21" s="36">
        <v>4187.6000000000004</v>
      </c>
      <c r="K21" s="36">
        <v>4187.6000000000004</v>
      </c>
      <c r="L21" s="37">
        <f t="shared" si="1"/>
        <v>0</v>
      </c>
      <c r="M21" s="38">
        <f t="shared" si="2"/>
        <v>1</v>
      </c>
    </row>
    <row r="22" spans="2:13" ht="22.5" x14ac:dyDescent="0.2">
      <c r="B22" s="32"/>
      <c r="C22" s="33"/>
      <c r="D22" s="34"/>
      <c r="E22" s="29">
        <v>5660</v>
      </c>
      <c r="F22" s="30" t="s">
        <v>32</v>
      </c>
      <c r="G22" s="35">
        <f t="shared" si="0"/>
        <v>0</v>
      </c>
      <c r="H22" s="36">
        <v>0</v>
      </c>
      <c r="I22" s="36">
        <v>21576</v>
      </c>
      <c r="J22" s="36">
        <v>21576</v>
      </c>
      <c r="K22" s="36">
        <v>21576</v>
      </c>
      <c r="L22" s="37">
        <f t="shared" si="1"/>
        <v>0</v>
      </c>
      <c r="M22" s="38">
        <f t="shared" si="2"/>
        <v>1</v>
      </c>
    </row>
    <row r="23" spans="2:13" ht="33.75" x14ac:dyDescent="0.2">
      <c r="B23" s="32" t="s">
        <v>38</v>
      </c>
      <c r="C23" s="33"/>
      <c r="D23" s="34" t="s">
        <v>39</v>
      </c>
      <c r="E23" s="29">
        <v>5110</v>
      </c>
      <c r="F23" s="30" t="s">
        <v>23</v>
      </c>
      <c r="G23" s="35">
        <f t="shared" si="0"/>
        <v>0</v>
      </c>
      <c r="H23" s="36">
        <v>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5130</v>
      </c>
      <c r="F24" s="30" t="s">
        <v>40</v>
      </c>
      <c r="G24" s="35">
        <f t="shared" si="0"/>
        <v>0</v>
      </c>
      <c r="H24" s="36">
        <v>0</v>
      </c>
      <c r="I24" s="36">
        <v>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ht="22.5" x14ac:dyDescent="0.2">
      <c r="B25" s="32"/>
      <c r="C25" s="33"/>
      <c r="D25" s="34"/>
      <c r="E25" s="29">
        <v>5150</v>
      </c>
      <c r="F25" s="30" t="s">
        <v>24</v>
      </c>
      <c r="G25" s="35">
        <f t="shared" si="0"/>
        <v>0</v>
      </c>
      <c r="H25" s="36">
        <v>0</v>
      </c>
      <c r="I25" s="36">
        <v>542109.69999999995</v>
      </c>
      <c r="J25" s="36">
        <v>404939.7</v>
      </c>
      <c r="K25" s="36">
        <v>404939.7</v>
      </c>
      <c r="L25" s="37">
        <f t="shared" si="1"/>
        <v>0</v>
      </c>
      <c r="M25" s="38">
        <f t="shared" si="2"/>
        <v>0.74697003208022295</v>
      </c>
    </row>
    <row r="26" spans="2:13" x14ac:dyDescent="0.2">
      <c r="B26" s="32"/>
      <c r="C26" s="33"/>
      <c r="D26" s="34"/>
      <c r="E26" s="29">
        <v>5190</v>
      </c>
      <c r="F26" s="30" t="s">
        <v>35</v>
      </c>
      <c r="G26" s="35">
        <f t="shared" si="0"/>
        <v>0</v>
      </c>
      <c r="H26" s="36">
        <v>0</v>
      </c>
      <c r="I26" s="36">
        <v>15138</v>
      </c>
      <c r="J26" s="36">
        <v>15138</v>
      </c>
      <c r="K26" s="36">
        <v>15138</v>
      </c>
      <c r="L26" s="37">
        <f t="shared" si="1"/>
        <v>0</v>
      </c>
      <c r="M26" s="38">
        <f t="shared" si="2"/>
        <v>1</v>
      </c>
    </row>
    <row r="27" spans="2:13" x14ac:dyDescent="0.2">
      <c r="B27" s="32"/>
      <c r="C27" s="33"/>
      <c r="D27" s="34"/>
      <c r="E27" s="29">
        <v>5210</v>
      </c>
      <c r="F27" s="30" t="s">
        <v>25</v>
      </c>
      <c r="G27" s="35">
        <f t="shared" si="0"/>
        <v>0</v>
      </c>
      <c r="H27" s="36">
        <v>0</v>
      </c>
      <c r="I27" s="36">
        <v>42922.15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5650</v>
      </c>
      <c r="F28" s="30" t="s">
        <v>41</v>
      </c>
      <c r="G28" s="35">
        <f t="shared" si="0"/>
        <v>0</v>
      </c>
      <c r="H28" s="36">
        <v>0</v>
      </c>
      <c r="I28" s="36">
        <v>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ht="22.5" x14ac:dyDescent="0.2">
      <c r="B29" s="32"/>
      <c r="C29" s="33"/>
      <c r="D29" s="34"/>
      <c r="E29" s="29">
        <v>5660</v>
      </c>
      <c r="F29" s="30" t="s">
        <v>32</v>
      </c>
      <c r="G29" s="35">
        <f t="shared" si="0"/>
        <v>0</v>
      </c>
      <c r="H29" s="36">
        <v>0</v>
      </c>
      <c r="I29" s="36">
        <v>4452.7</v>
      </c>
      <c r="J29" s="36">
        <v>4452.7</v>
      </c>
      <c r="K29" s="36">
        <v>4452.7</v>
      </c>
      <c r="L29" s="37">
        <f t="shared" si="1"/>
        <v>0</v>
      </c>
      <c r="M29" s="38">
        <f t="shared" si="2"/>
        <v>1</v>
      </c>
    </row>
    <row r="30" spans="2:13" x14ac:dyDescent="0.2">
      <c r="B30" s="32"/>
      <c r="C30" s="33"/>
      <c r="D30" s="34"/>
      <c r="E30" s="29">
        <v>5670</v>
      </c>
      <c r="F30" s="30" t="s">
        <v>28</v>
      </c>
      <c r="G30" s="35">
        <f t="shared" si="0"/>
        <v>0</v>
      </c>
      <c r="H30" s="36">
        <v>0</v>
      </c>
      <c r="I30" s="36">
        <v>492675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ht="33.75" x14ac:dyDescent="0.2">
      <c r="B31" s="32" t="s">
        <v>42</v>
      </c>
      <c r="C31" s="33"/>
      <c r="D31" s="34" t="s">
        <v>43</v>
      </c>
      <c r="E31" s="29">
        <v>5110</v>
      </c>
      <c r="F31" s="30" t="s">
        <v>23</v>
      </c>
      <c r="G31" s="35">
        <f t="shared" si="0"/>
        <v>0</v>
      </c>
      <c r="H31" s="36">
        <v>0</v>
      </c>
      <c r="I31" s="36">
        <v>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5130</v>
      </c>
      <c r="F32" s="30" t="s">
        <v>40</v>
      </c>
      <c r="G32" s="35">
        <f t="shared" si="0"/>
        <v>0</v>
      </c>
      <c r="H32" s="36">
        <v>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ht="22.5" x14ac:dyDescent="0.2">
      <c r="B33" s="32"/>
      <c r="C33" s="33"/>
      <c r="D33" s="34"/>
      <c r="E33" s="29">
        <v>5150</v>
      </c>
      <c r="F33" s="30" t="s">
        <v>24</v>
      </c>
      <c r="G33" s="35">
        <f t="shared" si="0"/>
        <v>0</v>
      </c>
      <c r="H33" s="36">
        <v>0</v>
      </c>
      <c r="I33" s="36">
        <v>131137.1</v>
      </c>
      <c r="J33" s="36">
        <v>89783.1</v>
      </c>
      <c r="K33" s="36">
        <v>89783.1</v>
      </c>
      <c r="L33" s="37">
        <f t="shared" si="1"/>
        <v>0</v>
      </c>
      <c r="M33" s="38">
        <f t="shared" si="2"/>
        <v>0.68465064424941535</v>
      </c>
    </row>
    <row r="34" spans="2:13" x14ac:dyDescent="0.2">
      <c r="B34" s="32"/>
      <c r="C34" s="33"/>
      <c r="D34" s="34"/>
      <c r="E34" s="29">
        <v>5190</v>
      </c>
      <c r="F34" s="30" t="s">
        <v>35</v>
      </c>
      <c r="G34" s="35">
        <f t="shared" si="0"/>
        <v>0</v>
      </c>
      <c r="H34" s="36">
        <v>0</v>
      </c>
      <c r="I34" s="36">
        <v>8410</v>
      </c>
      <c r="J34" s="36">
        <v>8410</v>
      </c>
      <c r="K34" s="36">
        <v>8410</v>
      </c>
      <c r="L34" s="37">
        <f t="shared" si="1"/>
        <v>0</v>
      </c>
      <c r="M34" s="38">
        <f t="shared" si="2"/>
        <v>1</v>
      </c>
    </row>
    <row r="35" spans="2:13" x14ac:dyDescent="0.2">
      <c r="B35" s="32"/>
      <c r="C35" s="33"/>
      <c r="D35" s="34"/>
      <c r="E35" s="29">
        <v>5210</v>
      </c>
      <c r="F35" s="30" t="s">
        <v>25</v>
      </c>
      <c r="G35" s="35">
        <f t="shared" si="0"/>
        <v>0</v>
      </c>
      <c r="H35" s="36">
        <v>0</v>
      </c>
      <c r="I35" s="36">
        <v>180013.6</v>
      </c>
      <c r="J35" s="36">
        <v>94169.3</v>
      </c>
      <c r="K35" s="36">
        <v>94169.3</v>
      </c>
      <c r="L35" s="37">
        <f t="shared" si="1"/>
        <v>0</v>
      </c>
      <c r="M35" s="38">
        <f t="shared" si="2"/>
        <v>0.52312325290978012</v>
      </c>
    </row>
    <row r="36" spans="2:13" x14ac:dyDescent="0.2">
      <c r="B36" s="32"/>
      <c r="C36" s="33"/>
      <c r="D36" s="34"/>
      <c r="E36" s="29">
        <v>5310</v>
      </c>
      <c r="F36" s="30" t="s">
        <v>26</v>
      </c>
      <c r="G36" s="35">
        <f t="shared" si="0"/>
        <v>0</v>
      </c>
      <c r="H36" s="36">
        <v>0</v>
      </c>
      <c r="I36" s="36">
        <v>37370.5</v>
      </c>
      <c r="J36" s="36">
        <v>37370.5</v>
      </c>
      <c r="K36" s="36">
        <v>37370.5</v>
      </c>
      <c r="L36" s="37">
        <f t="shared" si="1"/>
        <v>0</v>
      </c>
      <c r="M36" s="38">
        <f t="shared" si="2"/>
        <v>1</v>
      </c>
    </row>
    <row r="37" spans="2:13" ht="22.5" x14ac:dyDescent="0.2">
      <c r="B37" s="32"/>
      <c r="C37" s="33"/>
      <c r="D37" s="34"/>
      <c r="E37" s="29">
        <v>5660</v>
      </c>
      <c r="F37" s="30" t="s">
        <v>32</v>
      </c>
      <c r="G37" s="35">
        <f t="shared" si="0"/>
        <v>0</v>
      </c>
      <c r="H37" s="36">
        <v>0</v>
      </c>
      <c r="I37" s="36">
        <v>4452.7</v>
      </c>
      <c r="J37" s="36">
        <v>4452.7</v>
      </c>
      <c r="K37" s="36">
        <v>4452.7</v>
      </c>
      <c r="L37" s="37">
        <f t="shared" si="1"/>
        <v>0</v>
      </c>
      <c r="M37" s="38">
        <f t="shared" si="2"/>
        <v>1</v>
      </c>
    </row>
    <row r="38" spans="2:13" x14ac:dyDescent="0.2">
      <c r="B38" s="32"/>
      <c r="C38" s="33"/>
      <c r="D38" s="34"/>
      <c r="E38" s="29">
        <v>5670</v>
      </c>
      <c r="F38" s="30" t="s">
        <v>28</v>
      </c>
      <c r="G38" s="35">
        <f t="shared" si="0"/>
        <v>0</v>
      </c>
      <c r="H38" s="36">
        <v>0</v>
      </c>
      <c r="I38" s="36">
        <v>4168</v>
      </c>
      <c r="J38" s="36">
        <v>4168</v>
      </c>
      <c r="K38" s="36">
        <v>4168</v>
      </c>
      <c r="L38" s="37">
        <f t="shared" si="1"/>
        <v>0</v>
      </c>
      <c r="M38" s="38">
        <f t="shared" si="2"/>
        <v>1</v>
      </c>
    </row>
    <row r="39" spans="2:13" ht="22.5" x14ac:dyDescent="0.2">
      <c r="B39" s="32" t="s">
        <v>44</v>
      </c>
      <c r="C39" s="33"/>
      <c r="D39" s="34" t="s">
        <v>45</v>
      </c>
      <c r="E39" s="29">
        <v>5110</v>
      </c>
      <c r="F39" s="30" t="s">
        <v>23</v>
      </c>
      <c r="G39" s="35">
        <f t="shared" si="0"/>
        <v>0</v>
      </c>
      <c r="H39" s="36">
        <v>0</v>
      </c>
      <c r="I39" s="36">
        <v>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5130</v>
      </c>
      <c r="F40" s="30" t="s">
        <v>40</v>
      </c>
      <c r="G40" s="35">
        <f t="shared" si="0"/>
        <v>0</v>
      </c>
      <c r="H40" s="36">
        <v>0</v>
      </c>
      <c r="I40" s="36">
        <v>0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5210</v>
      </c>
      <c r="F41" s="30" t="s">
        <v>25</v>
      </c>
      <c r="G41" s="35">
        <f t="shared" ref="G41:G72" si="3">+H41</f>
        <v>0</v>
      </c>
      <c r="H41" s="36">
        <v>0</v>
      </c>
      <c r="I41" s="36">
        <v>61554.87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6" si="5">IFERROR(K41/I41,0)</f>
        <v>0</v>
      </c>
    </row>
    <row r="42" spans="2:13" ht="22.5" x14ac:dyDescent="0.2">
      <c r="B42" s="32"/>
      <c r="C42" s="33"/>
      <c r="D42" s="34"/>
      <c r="E42" s="29">
        <v>5660</v>
      </c>
      <c r="F42" s="30" t="s">
        <v>32</v>
      </c>
      <c r="G42" s="35">
        <f t="shared" si="3"/>
        <v>0</v>
      </c>
      <c r="H42" s="36">
        <v>0</v>
      </c>
      <c r="I42" s="36">
        <v>4452.7</v>
      </c>
      <c r="J42" s="36">
        <v>4452.7</v>
      </c>
      <c r="K42" s="36">
        <v>4452.7</v>
      </c>
      <c r="L42" s="37">
        <f t="shared" si="4"/>
        <v>0</v>
      </c>
      <c r="M42" s="38">
        <f t="shared" si="5"/>
        <v>1</v>
      </c>
    </row>
    <row r="43" spans="2:13" ht="33.75" x14ac:dyDescent="0.2">
      <c r="B43" s="32" t="s">
        <v>46</v>
      </c>
      <c r="C43" s="33"/>
      <c r="D43" s="34" t="s">
        <v>47</v>
      </c>
      <c r="E43" s="29">
        <v>5110</v>
      </c>
      <c r="F43" s="30" t="s">
        <v>23</v>
      </c>
      <c r="G43" s="35">
        <f t="shared" si="3"/>
        <v>0</v>
      </c>
      <c r="H43" s="36">
        <v>0</v>
      </c>
      <c r="I43" s="36">
        <v>559452.9</v>
      </c>
      <c r="J43" s="36">
        <v>559452.9</v>
      </c>
      <c r="K43" s="36">
        <v>559452.9</v>
      </c>
      <c r="L43" s="37">
        <f t="shared" si="4"/>
        <v>0</v>
      </c>
      <c r="M43" s="38">
        <f t="shared" si="5"/>
        <v>1</v>
      </c>
    </row>
    <row r="44" spans="2:13" ht="22.5" x14ac:dyDescent="0.2">
      <c r="B44" s="32"/>
      <c r="C44" s="33"/>
      <c r="D44" s="34"/>
      <c r="E44" s="29">
        <v>5150</v>
      </c>
      <c r="F44" s="30" t="s">
        <v>24</v>
      </c>
      <c r="G44" s="35">
        <f t="shared" si="3"/>
        <v>0</v>
      </c>
      <c r="H44" s="36">
        <v>0</v>
      </c>
      <c r="I44" s="36">
        <v>16238.84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/>
      <c r="C45" s="33"/>
      <c r="D45" s="34"/>
      <c r="E45" s="29">
        <v>5210</v>
      </c>
      <c r="F45" s="30" t="s">
        <v>25</v>
      </c>
      <c r="G45" s="35">
        <f t="shared" si="3"/>
        <v>0</v>
      </c>
      <c r="H45" s="36">
        <v>0</v>
      </c>
      <c r="I45" s="36">
        <v>51506.58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ht="22.5" x14ac:dyDescent="0.2">
      <c r="B46" s="32"/>
      <c r="C46" s="33"/>
      <c r="D46" s="34"/>
      <c r="E46" s="29">
        <v>5660</v>
      </c>
      <c r="F46" s="30" t="s">
        <v>32</v>
      </c>
      <c r="G46" s="35">
        <f t="shared" si="3"/>
        <v>0</v>
      </c>
      <c r="H46" s="36">
        <v>0</v>
      </c>
      <c r="I46" s="36">
        <v>357860.58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ht="22.5" x14ac:dyDescent="0.2">
      <c r="B47" s="32" t="s">
        <v>48</v>
      </c>
      <c r="C47" s="33"/>
      <c r="D47" s="34" t="s">
        <v>31</v>
      </c>
      <c r="E47" s="29">
        <v>5150</v>
      </c>
      <c r="F47" s="30" t="s">
        <v>24</v>
      </c>
      <c r="G47" s="35">
        <f t="shared" si="3"/>
        <v>0</v>
      </c>
      <c r="H47" s="36">
        <v>0</v>
      </c>
      <c r="I47" s="36">
        <v>14618.4</v>
      </c>
      <c r="J47" s="36">
        <v>14618.4</v>
      </c>
      <c r="K47" s="36">
        <v>14618.4</v>
      </c>
      <c r="L47" s="37">
        <f t="shared" si="4"/>
        <v>0</v>
      </c>
      <c r="M47" s="38">
        <f t="shared" si="5"/>
        <v>1</v>
      </c>
    </row>
    <row r="48" spans="2:13" ht="33.75" x14ac:dyDescent="0.2">
      <c r="B48" s="32" t="s">
        <v>49</v>
      </c>
      <c r="C48" s="33"/>
      <c r="D48" s="34" t="s">
        <v>50</v>
      </c>
      <c r="E48" s="29">
        <v>5110</v>
      </c>
      <c r="F48" s="30" t="s">
        <v>23</v>
      </c>
      <c r="G48" s="35">
        <f t="shared" si="3"/>
        <v>0</v>
      </c>
      <c r="H48" s="36">
        <v>0</v>
      </c>
      <c r="I48" s="36">
        <v>344926.45</v>
      </c>
      <c r="J48" s="36">
        <v>344926.45</v>
      </c>
      <c r="K48" s="36">
        <v>344926.45</v>
      </c>
      <c r="L48" s="37">
        <f t="shared" si="4"/>
        <v>0</v>
      </c>
      <c r="M48" s="38">
        <f t="shared" si="5"/>
        <v>1</v>
      </c>
    </row>
    <row r="49" spans="2:13" x14ac:dyDescent="0.2">
      <c r="B49" s="32"/>
      <c r="C49" s="33"/>
      <c r="D49" s="34"/>
      <c r="E49" s="29">
        <v>5130</v>
      </c>
      <c r="F49" s="30" t="s">
        <v>40</v>
      </c>
      <c r="G49" s="35">
        <f t="shared" si="3"/>
        <v>0</v>
      </c>
      <c r="H49" s="36">
        <v>0</v>
      </c>
      <c r="I49" s="36">
        <v>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ht="22.5" x14ac:dyDescent="0.2">
      <c r="B50" s="32"/>
      <c r="C50" s="33"/>
      <c r="D50" s="34"/>
      <c r="E50" s="29">
        <v>5150</v>
      </c>
      <c r="F50" s="30" t="s">
        <v>24</v>
      </c>
      <c r="G50" s="35">
        <f t="shared" si="3"/>
        <v>0</v>
      </c>
      <c r="H50" s="36">
        <v>0</v>
      </c>
      <c r="I50" s="36">
        <v>474410.85</v>
      </c>
      <c r="J50" s="36">
        <v>329204.7</v>
      </c>
      <c r="K50" s="36">
        <v>329204.7</v>
      </c>
      <c r="L50" s="37">
        <f t="shared" si="4"/>
        <v>0</v>
      </c>
      <c r="M50" s="38">
        <f t="shared" si="5"/>
        <v>0.69392321023012027</v>
      </c>
    </row>
    <row r="51" spans="2:13" x14ac:dyDescent="0.2">
      <c r="B51" s="32"/>
      <c r="C51" s="33"/>
      <c r="D51" s="34"/>
      <c r="E51" s="29">
        <v>5190</v>
      </c>
      <c r="F51" s="30" t="s">
        <v>35</v>
      </c>
      <c r="G51" s="35">
        <f t="shared" si="3"/>
        <v>65000</v>
      </c>
      <c r="H51" s="36">
        <v>65000</v>
      </c>
      <c r="I51" s="36">
        <v>3364</v>
      </c>
      <c r="J51" s="36">
        <v>3364</v>
      </c>
      <c r="K51" s="36">
        <v>3364</v>
      </c>
      <c r="L51" s="37">
        <f t="shared" si="4"/>
        <v>5.1753846153846157E-2</v>
      </c>
      <c r="M51" s="38">
        <f t="shared" si="5"/>
        <v>1</v>
      </c>
    </row>
    <row r="52" spans="2:13" x14ac:dyDescent="0.2">
      <c r="B52" s="32"/>
      <c r="C52" s="33"/>
      <c r="D52" s="34"/>
      <c r="E52" s="29">
        <v>5210</v>
      </c>
      <c r="F52" s="30" t="s">
        <v>25</v>
      </c>
      <c r="G52" s="35">
        <f t="shared" si="3"/>
        <v>0</v>
      </c>
      <c r="H52" s="36">
        <v>0</v>
      </c>
      <c r="I52" s="36">
        <v>95168.86</v>
      </c>
      <c r="J52" s="36">
        <v>73660</v>
      </c>
      <c r="K52" s="36">
        <v>73660</v>
      </c>
      <c r="L52" s="37">
        <f t="shared" si="4"/>
        <v>0</v>
      </c>
      <c r="M52" s="38">
        <f t="shared" si="5"/>
        <v>0.77399266945091072</v>
      </c>
    </row>
    <row r="53" spans="2:13" x14ac:dyDescent="0.2">
      <c r="B53" s="32"/>
      <c r="C53" s="33"/>
      <c r="D53" s="34"/>
      <c r="E53" s="29">
        <v>5610</v>
      </c>
      <c r="F53" s="30" t="s">
        <v>51</v>
      </c>
      <c r="G53" s="35">
        <f t="shared" si="3"/>
        <v>90000</v>
      </c>
      <c r="H53" s="36">
        <v>90000</v>
      </c>
      <c r="I53" s="36">
        <v>126000</v>
      </c>
      <c r="J53" s="36">
        <v>49500</v>
      </c>
      <c r="K53" s="36">
        <v>49500</v>
      </c>
      <c r="L53" s="37">
        <f t="shared" si="4"/>
        <v>0.55000000000000004</v>
      </c>
      <c r="M53" s="38">
        <f t="shared" si="5"/>
        <v>0.39285714285714285</v>
      </c>
    </row>
    <row r="54" spans="2:13" ht="22.5" x14ac:dyDescent="0.2">
      <c r="B54" s="32"/>
      <c r="C54" s="33"/>
      <c r="D54" s="34"/>
      <c r="E54" s="29">
        <v>5660</v>
      </c>
      <c r="F54" s="30" t="s">
        <v>32</v>
      </c>
      <c r="G54" s="35">
        <f t="shared" si="3"/>
        <v>0</v>
      </c>
      <c r="H54" s="36">
        <v>0</v>
      </c>
      <c r="I54" s="36">
        <v>4452.7</v>
      </c>
      <c r="J54" s="36">
        <v>4452.7</v>
      </c>
      <c r="K54" s="36">
        <v>4452.7</v>
      </c>
      <c r="L54" s="37">
        <f t="shared" si="4"/>
        <v>0</v>
      </c>
      <c r="M54" s="38">
        <f t="shared" si="5"/>
        <v>1</v>
      </c>
    </row>
    <row r="55" spans="2:13" x14ac:dyDescent="0.2">
      <c r="B55" s="32"/>
      <c r="C55" s="33"/>
      <c r="D55" s="34"/>
      <c r="E55" s="29">
        <v>5670</v>
      </c>
      <c r="F55" s="30" t="s">
        <v>28</v>
      </c>
      <c r="G55" s="35">
        <f t="shared" si="3"/>
        <v>0</v>
      </c>
      <c r="H55" s="36">
        <v>0</v>
      </c>
      <c r="I55" s="36">
        <v>149800</v>
      </c>
      <c r="J55" s="36">
        <v>149800</v>
      </c>
      <c r="K55" s="36">
        <v>149800</v>
      </c>
      <c r="L55" s="37">
        <f t="shared" si="4"/>
        <v>0</v>
      </c>
      <c r="M55" s="38">
        <f t="shared" si="5"/>
        <v>1</v>
      </c>
    </row>
    <row r="56" spans="2:13" x14ac:dyDescent="0.2">
      <c r="B56" s="32"/>
      <c r="C56" s="33"/>
      <c r="D56" s="34"/>
      <c r="E56" s="29">
        <v>5690</v>
      </c>
      <c r="F56" s="30" t="s">
        <v>29</v>
      </c>
      <c r="G56" s="35">
        <f t="shared" si="3"/>
        <v>36000</v>
      </c>
      <c r="H56" s="36">
        <v>36000</v>
      </c>
      <c r="I56" s="36">
        <v>17700</v>
      </c>
      <c r="J56" s="36">
        <v>17700</v>
      </c>
      <c r="K56" s="36">
        <v>17700</v>
      </c>
      <c r="L56" s="37">
        <f t="shared" si="4"/>
        <v>0.49166666666666664</v>
      </c>
      <c r="M56" s="38">
        <f t="shared" si="5"/>
        <v>1</v>
      </c>
    </row>
    <row r="57" spans="2:13" ht="22.5" x14ac:dyDescent="0.2">
      <c r="B57" s="32" t="s">
        <v>52</v>
      </c>
      <c r="C57" s="33"/>
      <c r="D57" s="34" t="s">
        <v>53</v>
      </c>
      <c r="E57" s="29">
        <v>5150</v>
      </c>
      <c r="F57" s="30" t="s">
        <v>24</v>
      </c>
      <c r="G57" s="35">
        <f t="shared" si="3"/>
        <v>70000</v>
      </c>
      <c r="H57" s="36">
        <v>70000</v>
      </c>
      <c r="I57" s="36">
        <v>84000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ht="22.5" x14ac:dyDescent="0.2">
      <c r="B58" s="32" t="s">
        <v>54</v>
      </c>
      <c r="C58" s="33"/>
      <c r="D58" s="34" t="s">
        <v>55</v>
      </c>
      <c r="E58" s="29">
        <v>5150</v>
      </c>
      <c r="F58" s="30" t="s">
        <v>24</v>
      </c>
      <c r="G58" s="35">
        <f t="shared" si="3"/>
        <v>0</v>
      </c>
      <c r="H58" s="36">
        <v>0</v>
      </c>
      <c r="I58" s="36">
        <v>184850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5210</v>
      </c>
      <c r="F59" s="30" t="s">
        <v>25</v>
      </c>
      <c r="G59" s="35">
        <f t="shared" si="3"/>
        <v>0</v>
      </c>
      <c r="H59" s="36">
        <v>0</v>
      </c>
      <c r="I59" s="36">
        <v>37000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 t="s">
        <v>56</v>
      </c>
      <c r="C60" s="33"/>
      <c r="D60" s="34" t="s">
        <v>57</v>
      </c>
      <c r="E60" s="29">
        <v>5110</v>
      </c>
      <c r="F60" s="30" t="s">
        <v>23</v>
      </c>
      <c r="G60" s="35">
        <f t="shared" si="3"/>
        <v>0</v>
      </c>
      <c r="H60" s="36">
        <v>0</v>
      </c>
      <c r="I60" s="36">
        <v>20000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5190</v>
      </c>
      <c r="F61" s="30" t="s">
        <v>35</v>
      </c>
      <c r="G61" s="35">
        <f t="shared" si="3"/>
        <v>0</v>
      </c>
      <c r="H61" s="36">
        <v>0</v>
      </c>
      <c r="I61" s="36">
        <v>25000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 t="s">
        <v>58</v>
      </c>
      <c r="C62" s="33"/>
      <c r="D62" s="34" t="s">
        <v>59</v>
      </c>
      <c r="E62" s="29">
        <v>5110</v>
      </c>
      <c r="F62" s="30" t="s">
        <v>23</v>
      </c>
      <c r="G62" s="35">
        <f t="shared" si="3"/>
        <v>0</v>
      </c>
      <c r="H62" s="36">
        <v>0</v>
      </c>
      <c r="I62" s="36">
        <v>25500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ht="22.5" x14ac:dyDescent="0.2">
      <c r="B63" s="32"/>
      <c r="C63" s="33"/>
      <c r="D63" s="34"/>
      <c r="E63" s="29">
        <v>5150</v>
      </c>
      <c r="F63" s="30" t="s">
        <v>24</v>
      </c>
      <c r="G63" s="35">
        <f t="shared" si="3"/>
        <v>0</v>
      </c>
      <c r="H63" s="36">
        <v>0</v>
      </c>
      <c r="I63" s="36">
        <v>45000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ht="22.5" x14ac:dyDescent="0.2">
      <c r="B64" s="32" t="s">
        <v>60</v>
      </c>
      <c r="C64" s="33"/>
      <c r="D64" s="34" t="s">
        <v>61</v>
      </c>
      <c r="E64" s="29">
        <v>5110</v>
      </c>
      <c r="F64" s="30" t="s">
        <v>23</v>
      </c>
      <c r="G64" s="35">
        <f t="shared" si="3"/>
        <v>0</v>
      </c>
      <c r="H64" s="36">
        <v>0</v>
      </c>
      <c r="I64" s="36">
        <v>722520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/>
      <c r="C65" s="33"/>
      <c r="D65" s="34"/>
      <c r="E65" s="29">
        <v>5410</v>
      </c>
      <c r="F65" s="30" t="s">
        <v>36</v>
      </c>
      <c r="G65" s="35">
        <f t="shared" si="3"/>
        <v>0</v>
      </c>
      <c r="H65" s="36">
        <v>0</v>
      </c>
      <c r="I65" s="36">
        <v>2673775</v>
      </c>
      <c r="J65" s="36">
        <v>2673775</v>
      </c>
      <c r="K65" s="36">
        <v>2673775</v>
      </c>
      <c r="L65" s="37">
        <f t="shared" si="4"/>
        <v>0</v>
      </c>
      <c r="M65" s="38">
        <f t="shared" si="5"/>
        <v>1</v>
      </c>
    </row>
    <row r="66" spans="2:13" x14ac:dyDescent="0.2">
      <c r="B66" s="32"/>
      <c r="C66" s="33"/>
      <c r="D66" s="34"/>
      <c r="E66" s="29">
        <v>5670</v>
      </c>
      <c r="F66" s="30" t="s">
        <v>28</v>
      </c>
      <c r="G66" s="35">
        <f t="shared" si="3"/>
        <v>100000</v>
      </c>
      <c r="H66" s="36">
        <v>100000</v>
      </c>
      <c r="I66" s="36">
        <v>100000</v>
      </c>
      <c r="J66" s="36">
        <v>5800</v>
      </c>
      <c r="K66" s="36">
        <v>5800</v>
      </c>
      <c r="L66" s="37">
        <f t="shared" si="4"/>
        <v>5.8000000000000003E-2</v>
      </c>
      <c r="M66" s="38">
        <f t="shared" si="5"/>
        <v>5.8000000000000003E-2</v>
      </c>
    </row>
    <row r="67" spans="2:13" ht="33.75" x14ac:dyDescent="0.2">
      <c r="B67" s="32" t="s">
        <v>62</v>
      </c>
      <c r="C67" s="33"/>
      <c r="D67" s="34" t="s">
        <v>63</v>
      </c>
      <c r="E67" s="29">
        <v>5150</v>
      </c>
      <c r="F67" s="30" t="s">
        <v>24</v>
      </c>
      <c r="G67" s="35">
        <f t="shared" si="3"/>
        <v>892000</v>
      </c>
      <c r="H67" s="36">
        <v>892000</v>
      </c>
      <c r="I67" s="36">
        <v>2166590</v>
      </c>
      <c r="J67" s="36">
        <v>506451.65</v>
      </c>
      <c r="K67" s="36">
        <v>506451.65</v>
      </c>
      <c r="L67" s="37">
        <f t="shared" si="4"/>
        <v>0.5677709080717489</v>
      </c>
      <c r="M67" s="38">
        <f t="shared" si="5"/>
        <v>0.23375518672199172</v>
      </c>
    </row>
    <row r="68" spans="2:13" ht="22.5" x14ac:dyDescent="0.2">
      <c r="B68" s="32"/>
      <c r="C68" s="33"/>
      <c r="D68" s="34"/>
      <c r="E68" s="29">
        <v>5660</v>
      </c>
      <c r="F68" s="30" t="s">
        <v>32</v>
      </c>
      <c r="G68" s="35">
        <f t="shared" si="3"/>
        <v>7500</v>
      </c>
      <c r="H68" s="36">
        <v>7500</v>
      </c>
      <c r="I68" s="36">
        <v>7500</v>
      </c>
      <c r="J68" s="36">
        <v>2226.35</v>
      </c>
      <c r="K68" s="36">
        <v>2226.35</v>
      </c>
      <c r="L68" s="37">
        <f t="shared" si="4"/>
        <v>0.29684666666666665</v>
      </c>
      <c r="M68" s="38">
        <f t="shared" si="5"/>
        <v>0.29684666666666665</v>
      </c>
    </row>
    <row r="69" spans="2:13" ht="22.5" x14ac:dyDescent="0.2">
      <c r="B69" s="32" t="s">
        <v>64</v>
      </c>
      <c r="C69" s="33"/>
      <c r="D69" s="34" t="s">
        <v>31</v>
      </c>
      <c r="E69" s="29">
        <v>5150</v>
      </c>
      <c r="F69" s="30" t="s">
        <v>24</v>
      </c>
      <c r="G69" s="35">
        <f t="shared" si="3"/>
        <v>0</v>
      </c>
      <c r="H69" s="36">
        <v>0</v>
      </c>
      <c r="I69" s="36">
        <v>881571</v>
      </c>
      <c r="J69" s="36">
        <v>881571</v>
      </c>
      <c r="K69" s="36">
        <v>881571</v>
      </c>
      <c r="L69" s="37">
        <f t="shared" si="4"/>
        <v>0</v>
      </c>
      <c r="M69" s="38">
        <f t="shared" si="5"/>
        <v>1</v>
      </c>
    </row>
    <row r="70" spans="2:13" ht="33.75" x14ac:dyDescent="0.2">
      <c r="B70" s="32" t="s">
        <v>65</v>
      </c>
      <c r="C70" s="33"/>
      <c r="D70" s="34" t="s">
        <v>66</v>
      </c>
      <c r="E70" s="29">
        <v>5640</v>
      </c>
      <c r="F70" s="30" t="s">
        <v>27</v>
      </c>
      <c r="G70" s="35">
        <f t="shared" si="3"/>
        <v>70000</v>
      </c>
      <c r="H70" s="36">
        <v>70000</v>
      </c>
      <c r="I70" s="36">
        <v>72100</v>
      </c>
      <c r="J70" s="36">
        <v>72100</v>
      </c>
      <c r="K70" s="36">
        <v>72100</v>
      </c>
      <c r="L70" s="37">
        <f t="shared" si="4"/>
        <v>1.03</v>
      </c>
      <c r="M70" s="38">
        <f t="shared" si="5"/>
        <v>1</v>
      </c>
    </row>
    <row r="71" spans="2:13" ht="22.5" x14ac:dyDescent="0.2">
      <c r="B71" s="32" t="s">
        <v>67</v>
      </c>
      <c r="C71" s="33"/>
      <c r="D71" s="34" t="s">
        <v>68</v>
      </c>
      <c r="E71" s="29">
        <v>5150</v>
      </c>
      <c r="F71" s="30" t="s">
        <v>24</v>
      </c>
      <c r="G71" s="35">
        <f t="shared" si="3"/>
        <v>0</v>
      </c>
      <c r="H71" s="36">
        <v>0</v>
      </c>
      <c r="I71" s="36">
        <v>3370</v>
      </c>
      <c r="J71" s="36">
        <v>3370</v>
      </c>
      <c r="K71" s="36">
        <v>3370</v>
      </c>
      <c r="L71" s="37">
        <f t="shared" si="4"/>
        <v>0</v>
      </c>
      <c r="M71" s="38">
        <f t="shared" si="5"/>
        <v>1</v>
      </c>
    </row>
    <row r="72" spans="2:13" ht="22.5" x14ac:dyDescent="0.2">
      <c r="B72" s="32" t="s">
        <v>69</v>
      </c>
      <c r="C72" s="33"/>
      <c r="D72" s="34" t="s">
        <v>70</v>
      </c>
      <c r="E72" s="29">
        <v>5150</v>
      </c>
      <c r="F72" s="30" t="s">
        <v>24</v>
      </c>
      <c r="G72" s="35">
        <f t="shared" si="3"/>
        <v>0</v>
      </c>
      <c r="H72" s="36">
        <v>0</v>
      </c>
      <c r="I72" s="36">
        <v>3370</v>
      </c>
      <c r="J72" s="36">
        <v>3370</v>
      </c>
      <c r="K72" s="36">
        <v>3370</v>
      </c>
      <c r="L72" s="37">
        <f t="shared" si="4"/>
        <v>0</v>
      </c>
      <c r="M72" s="38">
        <f t="shared" si="5"/>
        <v>1</v>
      </c>
    </row>
    <row r="73" spans="2:13" ht="22.5" x14ac:dyDescent="0.2">
      <c r="B73" s="32" t="s">
        <v>71</v>
      </c>
      <c r="C73" s="33"/>
      <c r="D73" s="34" t="s">
        <v>72</v>
      </c>
      <c r="E73" s="29">
        <v>5130</v>
      </c>
      <c r="F73" s="30" t="s">
        <v>40</v>
      </c>
      <c r="G73" s="35">
        <f t="shared" ref="G73:G104" si="6">+H73</f>
        <v>0</v>
      </c>
      <c r="H73" s="36">
        <v>0</v>
      </c>
      <c r="I73" s="36">
        <v>50315.4</v>
      </c>
      <c r="J73" s="36">
        <v>30432</v>
      </c>
      <c r="K73" s="36">
        <v>30432</v>
      </c>
      <c r="L73" s="37">
        <f t="shared" ref="L73:L104" si="7">IFERROR(K73/H73,0)</f>
        <v>0</v>
      </c>
      <c r="M73" s="38">
        <f t="shared" si="5"/>
        <v>0.60482476537998309</v>
      </c>
    </row>
    <row r="74" spans="2:13" ht="22.5" x14ac:dyDescent="0.2">
      <c r="B74" s="32"/>
      <c r="C74" s="33"/>
      <c r="D74" s="34"/>
      <c r="E74" s="29">
        <v>5290</v>
      </c>
      <c r="F74" s="30" t="s">
        <v>73</v>
      </c>
      <c r="G74" s="35">
        <f t="shared" si="6"/>
        <v>0</v>
      </c>
      <c r="H74" s="36">
        <v>0</v>
      </c>
      <c r="I74" s="36">
        <v>9450</v>
      </c>
      <c r="J74" s="36">
        <v>9450</v>
      </c>
      <c r="K74" s="36">
        <v>9450</v>
      </c>
      <c r="L74" s="37">
        <f t="shared" si="7"/>
        <v>0</v>
      </c>
      <c r="M74" s="38">
        <f t="shared" si="5"/>
        <v>1</v>
      </c>
    </row>
    <row r="75" spans="2:13" x14ac:dyDescent="0.2">
      <c r="B75" s="32"/>
      <c r="C75" s="33"/>
      <c r="D75" s="34"/>
      <c r="E75" s="29">
        <v>5650</v>
      </c>
      <c r="F75" s="30" t="s">
        <v>41</v>
      </c>
      <c r="G75" s="35">
        <f t="shared" si="6"/>
        <v>0</v>
      </c>
      <c r="H75" s="36">
        <v>0</v>
      </c>
      <c r="I75" s="36">
        <v>7930.92</v>
      </c>
      <c r="J75" s="36">
        <v>0</v>
      </c>
      <c r="K75" s="36">
        <v>0</v>
      </c>
      <c r="L75" s="37">
        <f t="shared" si="7"/>
        <v>0</v>
      </c>
      <c r="M75" s="38">
        <f t="shared" si="5"/>
        <v>0</v>
      </c>
    </row>
    <row r="76" spans="2:13" ht="22.5" x14ac:dyDescent="0.2">
      <c r="B76" s="32" t="s">
        <v>74</v>
      </c>
      <c r="C76" s="33"/>
      <c r="D76" s="34" t="s">
        <v>75</v>
      </c>
      <c r="E76" s="29">
        <v>5150</v>
      </c>
      <c r="F76" s="30" t="s">
        <v>24</v>
      </c>
      <c r="G76" s="35">
        <f t="shared" si="6"/>
        <v>0</v>
      </c>
      <c r="H76" s="36">
        <v>0</v>
      </c>
      <c r="I76" s="36">
        <v>150000</v>
      </c>
      <c r="J76" s="36">
        <v>0</v>
      </c>
      <c r="K76" s="36">
        <v>0</v>
      </c>
      <c r="L76" s="37">
        <f t="shared" si="7"/>
        <v>0</v>
      </c>
      <c r="M76" s="38">
        <f t="shared" si="5"/>
        <v>0</v>
      </c>
    </row>
    <row r="77" spans="2:13" x14ac:dyDescent="0.2">
      <c r="B77" s="32"/>
      <c r="C77" s="33"/>
      <c r="D77" s="34"/>
      <c r="E77" s="39"/>
      <c r="F77" s="40"/>
      <c r="G77" s="44"/>
      <c r="H77" s="44"/>
      <c r="I77" s="44"/>
      <c r="J77" s="44"/>
      <c r="K77" s="44"/>
      <c r="L77" s="41"/>
      <c r="M77" s="42"/>
    </row>
    <row r="78" spans="2:13" x14ac:dyDescent="0.2">
      <c r="B78" s="32"/>
      <c r="C78" s="33"/>
      <c r="D78" s="27"/>
      <c r="E78" s="43"/>
      <c r="F78" s="27"/>
      <c r="G78" s="27"/>
      <c r="H78" s="27"/>
      <c r="I78" s="27"/>
      <c r="J78" s="27"/>
      <c r="K78" s="27"/>
      <c r="L78" s="27"/>
      <c r="M78" s="28"/>
    </row>
    <row r="79" spans="2:13" ht="13.15" customHeight="1" x14ac:dyDescent="0.2">
      <c r="B79" s="88" t="s">
        <v>14</v>
      </c>
      <c r="C79" s="89"/>
      <c r="D79" s="89"/>
      <c r="E79" s="89"/>
      <c r="F79" s="89"/>
      <c r="G79" s="7">
        <f>SUM(G9:G76)</f>
        <v>2570500</v>
      </c>
      <c r="H79" s="7">
        <f>SUM(H9:H76)</f>
        <v>2570500</v>
      </c>
      <c r="I79" s="7">
        <f>SUM(I9:I76)</f>
        <v>17481798.969999999</v>
      </c>
      <c r="J79" s="7">
        <f>SUM(J9:J76)</f>
        <v>10962335.750000002</v>
      </c>
      <c r="K79" s="7">
        <f>SUM(K9:K76)</f>
        <v>10962335.750000002</v>
      </c>
      <c r="L79" s="8">
        <f>IFERROR(K79/H79,0)</f>
        <v>4.2646705893794987</v>
      </c>
      <c r="M79" s="9">
        <f>IFERROR(K79/I79,0)</f>
        <v>0.62707137685384351</v>
      </c>
    </row>
    <row r="80" spans="2:13" ht="4.9000000000000004" customHeight="1" x14ac:dyDescent="0.2">
      <c r="B80" s="32"/>
      <c r="C80" s="33"/>
      <c r="D80" s="27"/>
      <c r="E80" s="43"/>
      <c r="F80" s="27"/>
      <c r="G80" s="27"/>
      <c r="H80" s="27"/>
      <c r="I80" s="27"/>
      <c r="J80" s="27"/>
      <c r="K80" s="27"/>
      <c r="L80" s="27"/>
      <c r="M80" s="28"/>
    </row>
    <row r="81" spans="2:13" ht="13.15" customHeight="1" x14ac:dyDescent="0.2">
      <c r="B81" s="90" t="s">
        <v>15</v>
      </c>
      <c r="C81" s="87"/>
      <c r="D81" s="87"/>
      <c r="E81" s="21"/>
      <c r="F81" s="26"/>
      <c r="G81" s="27"/>
      <c r="H81" s="27"/>
      <c r="I81" s="27"/>
      <c r="J81" s="27"/>
      <c r="K81" s="27"/>
      <c r="L81" s="27"/>
      <c r="M81" s="28"/>
    </row>
    <row r="82" spans="2:13" ht="13.15" customHeight="1" x14ac:dyDescent="0.2">
      <c r="B82" s="25"/>
      <c r="C82" s="87" t="s">
        <v>16</v>
      </c>
      <c r="D82" s="87"/>
      <c r="E82" s="21"/>
      <c r="F82" s="26"/>
      <c r="G82" s="27"/>
      <c r="H82" s="27"/>
      <c r="I82" s="27"/>
      <c r="J82" s="27"/>
      <c r="K82" s="27"/>
      <c r="L82" s="27"/>
      <c r="M82" s="28"/>
    </row>
    <row r="83" spans="2:13" ht="6" customHeight="1" x14ac:dyDescent="0.2">
      <c r="B83" s="45"/>
      <c r="C83" s="46"/>
      <c r="D83" s="46"/>
      <c r="E83" s="39"/>
      <c r="F83" s="46"/>
      <c r="G83" s="27"/>
      <c r="H83" s="27"/>
      <c r="I83" s="27"/>
      <c r="J83" s="27"/>
      <c r="K83" s="27"/>
      <c r="L83" s="27"/>
      <c r="M83" s="28"/>
    </row>
    <row r="84" spans="2:13" x14ac:dyDescent="0.2">
      <c r="B84" s="32" t="s">
        <v>76</v>
      </c>
      <c r="C84" s="33"/>
      <c r="D84" s="27" t="s">
        <v>77</v>
      </c>
      <c r="E84" s="43">
        <v>6220</v>
      </c>
      <c r="F84" s="27" t="s">
        <v>78</v>
      </c>
      <c r="G84" s="35">
        <f>+H84</f>
        <v>0</v>
      </c>
      <c r="H84" s="36">
        <v>0</v>
      </c>
      <c r="I84" s="36">
        <v>14539275.65</v>
      </c>
      <c r="J84" s="36">
        <v>10748984.07</v>
      </c>
      <c r="K84" s="36">
        <v>10748984.07</v>
      </c>
      <c r="L84" s="37">
        <f>IFERROR(K84/H84,0)</f>
        <v>0</v>
      </c>
      <c r="M84" s="38">
        <f>IFERROR(K84/I84,0)</f>
        <v>0.73930671161049211</v>
      </c>
    </row>
    <row r="85" spans="2:13" x14ac:dyDescent="0.2">
      <c r="B85" s="32" t="s">
        <v>79</v>
      </c>
      <c r="C85" s="33"/>
      <c r="D85" s="27" t="s">
        <v>80</v>
      </c>
      <c r="E85" s="43">
        <v>6220</v>
      </c>
      <c r="F85" s="27" t="s">
        <v>78</v>
      </c>
      <c r="G85" s="35">
        <f>+H85</f>
        <v>0</v>
      </c>
      <c r="H85" s="36">
        <v>0</v>
      </c>
      <c r="I85" s="36">
        <v>2000000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81</v>
      </c>
      <c r="C86" s="33"/>
      <c r="D86" s="27" t="s">
        <v>82</v>
      </c>
      <c r="E86" s="43">
        <v>6220</v>
      </c>
      <c r="F86" s="27" t="s">
        <v>78</v>
      </c>
      <c r="G86" s="35">
        <f>+H86</f>
        <v>0</v>
      </c>
      <c r="H86" s="36">
        <v>0</v>
      </c>
      <c r="I86" s="36">
        <v>0</v>
      </c>
      <c r="J86" s="36">
        <v>0</v>
      </c>
      <c r="K86" s="36">
        <v>0</v>
      </c>
      <c r="L86" s="37">
        <f>IFERROR(K86/H86,0)</f>
        <v>0</v>
      </c>
      <c r="M86" s="38">
        <f>IFERROR(K86/I86,0)</f>
        <v>0</v>
      </c>
    </row>
    <row r="87" spans="2:13" x14ac:dyDescent="0.2">
      <c r="B87" s="32"/>
      <c r="C87" s="33"/>
      <c r="D87" s="27"/>
      <c r="E87" s="43"/>
      <c r="F87" s="27"/>
      <c r="G87" s="44"/>
      <c r="H87" s="44"/>
      <c r="I87" s="44"/>
      <c r="J87" s="44"/>
      <c r="K87" s="44"/>
      <c r="L87" s="41"/>
      <c r="M87" s="42"/>
    </row>
    <row r="88" spans="2:13" x14ac:dyDescent="0.2">
      <c r="B88" s="47"/>
      <c r="C88" s="48"/>
      <c r="D88" s="49"/>
      <c r="E88" s="50"/>
      <c r="F88" s="49"/>
      <c r="G88" s="49"/>
      <c r="H88" s="49"/>
      <c r="I88" s="49"/>
      <c r="J88" s="49"/>
      <c r="K88" s="49"/>
      <c r="L88" s="49"/>
      <c r="M88" s="51"/>
    </row>
    <row r="89" spans="2:13" x14ac:dyDescent="0.2">
      <c r="B89" s="88" t="s">
        <v>17</v>
      </c>
      <c r="C89" s="89"/>
      <c r="D89" s="89"/>
      <c r="E89" s="89"/>
      <c r="F89" s="89"/>
      <c r="G89" s="7">
        <f>SUM(G84:G86)</f>
        <v>0</v>
      </c>
      <c r="H89" s="7">
        <f>SUM(H84:H86)</f>
        <v>0</v>
      </c>
      <c r="I89" s="7">
        <f>SUM(I84:I86)</f>
        <v>16539275.65</v>
      </c>
      <c r="J89" s="7">
        <f>SUM(J84:J86)</f>
        <v>10748984.07</v>
      </c>
      <c r="K89" s="7">
        <f>SUM(K84:K86)</f>
        <v>10748984.07</v>
      </c>
      <c r="L89" s="8">
        <f>IFERROR(K89/H89,0)</f>
        <v>0</v>
      </c>
      <c r="M89" s="9">
        <f>IFERROR(K89/I89,0)</f>
        <v>0.6499065797963165</v>
      </c>
    </row>
    <row r="90" spans="2:13" x14ac:dyDescent="0.2">
      <c r="B90" s="4"/>
      <c r="C90" s="5"/>
      <c r="D90" s="2"/>
      <c r="E90" s="6"/>
      <c r="F90" s="2"/>
      <c r="G90" s="2"/>
      <c r="H90" s="2"/>
      <c r="I90" s="2"/>
      <c r="J90" s="2"/>
      <c r="K90" s="2"/>
      <c r="L90" s="2"/>
      <c r="M90" s="3"/>
    </row>
    <row r="91" spans="2:13" x14ac:dyDescent="0.2">
      <c r="B91" s="75" t="s">
        <v>18</v>
      </c>
      <c r="C91" s="76"/>
      <c r="D91" s="76"/>
      <c r="E91" s="76"/>
      <c r="F91" s="76"/>
      <c r="G91" s="10">
        <f>+G79+G89</f>
        <v>2570500</v>
      </c>
      <c r="H91" s="10">
        <f>+H79+H89</f>
        <v>2570500</v>
      </c>
      <c r="I91" s="10">
        <f>+I79+I89</f>
        <v>34021074.619999997</v>
      </c>
      <c r="J91" s="10">
        <f>+J79+J89</f>
        <v>21711319.82</v>
      </c>
      <c r="K91" s="10">
        <f>+K79+K89</f>
        <v>21711319.82</v>
      </c>
      <c r="L91" s="11">
        <f>IFERROR(K91/H91,0)</f>
        <v>8.4463411087337104</v>
      </c>
      <c r="M91" s="12">
        <f>IFERROR(K91/I91,0)</f>
        <v>0.63817266392980276</v>
      </c>
    </row>
    <row r="92" spans="2:13" x14ac:dyDescent="0.2">
      <c r="B92" s="13"/>
      <c r="C92" s="14"/>
      <c r="D92" s="14"/>
      <c r="E92" s="15"/>
      <c r="F92" s="14"/>
      <c r="G92" s="14"/>
      <c r="H92" s="14"/>
      <c r="I92" s="14"/>
      <c r="J92" s="14"/>
      <c r="K92" s="14"/>
      <c r="L92" s="14"/>
      <c r="M92" s="16"/>
    </row>
    <row r="93" spans="2:13" ht="15" x14ac:dyDescent="0.25">
      <c r="B93" s="17" t="s">
        <v>19</v>
      </c>
      <c r="C93" s="17"/>
      <c r="D93" s="18"/>
      <c r="E93" s="19"/>
      <c r="F93" s="18"/>
      <c r="G93" s="18"/>
      <c r="H93" s="18"/>
    </row>
  </sheetData>
  <mergeCells count="22">
    <mergeCell ref="B91:F91"/>
    <mergeCell ref="K3:K5"/>
    <mergeCell ref="L3:M3"/>
    <mergeCell ref="L4:L5"/>
    <mergeCell ref="M4:M5"/>
    <mergeCell ref="B6:D6"/>
    <mergeCell ref="J6:K6"/>
    <mergeCell ref="C7:D7"/>
    <mergeCell ref="B79:F79"/>
    <mergeCell ref="B81:D81"/>
    <mergeCell ref="C82:D82"/>
    <mergeCell ref="B89:F8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Carolina Guzmán Noria</cp:lastModifiedBy>
  <cp:lastPrinted>2024-01-30T19:33:37Z</cp:lastPrinted>
  <dcterms:created xsi:type="dcterms:W3CDTF">2020-08-06T19:52:58Z</dcterms:created>
  <dcterms:modified xsi:type="dcterms:W3CDTF">2024-01-30T19:33:41Z</dcterms:modified>
</cp:coreProperties>
</file>