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2019\ESTADOS FINANCIEROS\informacion financier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F58" i="1"/>
  <c r="D58" i="1"/>
  <c r="C58" i="1"/>
  <c r="E56" i="1"/>
  <c r="H56" i="1" s="1"/>
  <c r="E54" i="1"/>
  <c r="H54" i="1" s="1"/>
  <c r="E52" i="1"/>
  <c r="H52" i="1" s="1"/>
  <c r="E50" i="1"/>
  <c r="H50" i="1" s="1"/>
  <c r="E48" i="1"/>
  <c r="H48" i="1" s="1"/>
  <c r="E46" i="1"/>
  <c r="H46" i="1" s="1"/>
  <c r="E44" i="1"/>
  <c r="H44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F22" i="1"/>
  <c r="D22" i="1"/>
  <c r="C22" i="1"/>
  <c r="H19" i="1"/>
  <c r="H18" i="1"/>
  <c r="G18" i="1"/>
  <c r="E18" i="1"/>
  <c r="H17" i="1"/>
  <c r="G17" i="1"/>
  <c r="E17" i="1"/>
  <c r="H16" i="1"/>
  <c r="E16" i="1"/>
  <c r="H15" i="1"/>
  <c r="G15" i="1"/>
  <c r="E15" i="1"/>
  <c r="H14" i="1"/>
  <c r="G14" i="1"/>
  <c r="E14" i="1"/>
  <c r="G13" i="1"/>
  <c r="E13" i="1"/>
  <c r="H13" i="1" s="1"/>
  <c r="G12" i="1"/>
  <c r="E12" i="1"/>
  <c r="H12" i="1" s="1"/>
  <c r="H11" i="1"/>
  <c r="G11" i="1"/>
  <c r="E11" i="1"/>
  <c r="H10" i="1"/>
  <c r="G10" i="1"/>
  <c r="E10" i="1"/>
  <c r="G9" i="1"/>
  <c r="E9" i="1"/>
  <c r="H9" i="1" s="1"/>
  <c r="G8" i="1"/>
  <c r="G22" i="1" s="1"/>
  <c r="E8" i="1"/>
  <c r="H8" i="1" s="1"/>
  <c r="H7" i="1"/>
  <c r="H22" i="1" s="1"/>
  <c r="G7" i="1"/>
  <c r="E7" i="1"/>
  <c r="H36" i="1" l="1"/>
  <c r="H58" i="1"/>
  <c r="E22" i="1"/>
  <c r="E36" i="1"/>
  <c r="E58" i="1"/>
</calcChain>
</file>

<file path=xl/sharedStrings.xml><?xml version="1.0" encoding="utf-8"?>
<sst xmlns="http://schemas.openxmlformats.org/spreadsheetml/2006/main" count="61" uniqueCount="39">
  <si>
    <t>Modificado</t>
  </si>
  <si>
    <t>Devengado</t>
  </si>
  <si>
    <t>INFORMACIÓN FINANCIERA                                                                                                                                                                                                                                                                                                INSTITUTO TECNOLOGICO SUPERIOR DE IRAPUATO
Estado Analítico del Ejercicio del Presupuesto de Egresos
Clasificación Administrativa
DEL 01 DE ENERO 31 DE MARZO DE 2019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</si>
  <si>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</si>
  <si>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</si>
  <si>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</si>
  <si>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</si>
  <si>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</si>
  <si>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</si>
  <si>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</si>
  <si>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</si>
  <si>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DESPACHO DE LA DIRECCION GENERAL</t>
  </si>
  <si>
    <t>DESPACHO DE LA DIRECCION ACADEMICA</t>
  </si>
  <si>
    <t>DESP. DE LA DIR. DE PLANEACION Y EVALUA</t>
  </si>
  <si>
    <t>DESPACHO DE LA DIR. DE VINCULACION Y EXT</t>
  </si>
  <si>
    <t>ENTRO DE EDUCACION CONTINUA</t>
  </si>
  <si>
    <t>DESP. DIR. ADMON. Y FINANZAS</t>
  </si>
  <si>
    <t>DESP. DE LA DIR. DE RECURSOS INFORMATICO</t>
  </si>
  <si>
    <t>SAN FELIPE</t>
  </si>
  <si>
    <t>SAN JOSE ITURBIDE</t>
  </si>
  <si>
    <t>SAN LUIS DE LA PAZ</t>
  </si>
  <si>
    <t>TARIMORO</t>
  </si>
  <si>
    <t>CUERAMARO</t>
  </si>
  <si>
    <t>PURISIMA DEL RINCON</t>
  </si>
  <si>
    <t>Total del Gasto</t>
  </si>
  <si>
    <t>INFORMACION FINANCIERA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(Federal/Estatal/Municipal) de INSTITUTO TECNOLOGICO SUPERIOR DE IRAPUATO                                                                                                                                                                               Estado Analítico del Ejercicio del Presupuesto de Egresos
Clasificación Administrativa
Del 01 de Enero al 31 de Marzo</t>
  </si>
  <si>
    <t>Poder Ejecutivo</t>
  </si>
  <si>
    <t>Poder Legislativo</t>
  </si>
  <si>
    <t>Poder Judicial</t>
  </si>
  <si>
    <t>Órganos Autónomos</t>
  </si>
  <si>
    <t>INFORMACION FINANCIERA                                                                                                                                                                                                                                                                                                        Sector Paraestatal del Gobierno (Federal/Estatal/Municipal) de INSTITUTO TECNOLOGICO SUPERIOR DE IRAPUATO
Estado Analítico del Ejercicio del Presupuesto de Egresos
Clasificación Administrativa
Del 1 de Enero al 31 de Marzo de 2019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</si>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</sst>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164" fontId="2" fillId="0" borderId="0"/>
    <xf numFmtId="0" fontId="2" fillId="0" borderId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5" fillId="0" borderId="0"/>
    <xf numFmtId="0" fontId="3" fillId="0" borderId="0"/>
  </cellStyleXfs>
  <cellXfs count="35">
    <xf numFmtId="0" fontId="0" fillId="0" borderId="0" xfId="0"/>
    <xf numFmtId="0" fontId="6" fillId="2" borderId="9" xfId="7" applyFont="1" applyFill="1" applyBorder="1" applyAlignment="1" applyProtection="1">
      <alignment horizontal="center" vertical="center" wrapText="1"/>
      <protection locked="0"/>
    </xf>
    <xf numFmtId="0" fontId="6" fillId="2" borderId="10" xfId="7" applyFont="1" applyFill="1" applyBorder="1" applyAlignment="1" applyProtection="1">
      <alignment horizontal="center" vertical="center" wrapText="1"/>
      <protection locked="0"/>
    </xf>
    <xf numFmtId="0" fontId="6" fillId="2" borderId="11" xfId="7" applyFont="1" applyFill="1" applyBorder="1" applyAlignment="1" applyProtection="1">
      <alignment horizontal="center" vertical="center" wrapText="1"/>
      <protection locked="0"/>
    </xf>
    <xf numFmtId="0" fontId="3" fillId="0" borderId="0" xfId="8" applyProtection="1">
      <protection locked="0"/>
    </xf>
    <xf numFmtId="0" fontId="6" fillId="0" borderId="0" xfId="7" applyFont="1" applyFill="1" applyBorder="1" applyAlignment="1" applyProtection="1">
      <alignment horizontal="center" vertical="center" wrapText="1"/>
      <protection locked="0"/>
    </xf>
    <xf numFmtId="0" fontId="6" fillId="2" borderId="2" xfId="7" applyFont="1" applyFill="1" applyBorder="1" applyAlignment="1">
      <alignment horizontal="center" vertical="center"/>
    </xf>
    <xf numFmtId="0" fontId="6" fillId="2" borderId="4" xfId="7" applyFont="1" applyFill="1" applyBorder="1" applyAlignment="1">
      <alignment horizontal="center" vertical="center"/>
    </xf>
    <xf numFmtId="4" fontId="6" fillId="2" borderId="14" xfId="7" applyNumberFormat="1" applyFont="1" applyFill="1" applyBorder="1" applyAlignment="1">
      <alignment horizontal="center" vertical="center" wrapText="1"/>
    </xf>
    <xf numFmtId="0" fontId="6" fillId="2" borderId="5" xfId="7" applyFont="1" applyFill="1" applyBorder="1" applyAlignment="1">
      <alignment horizontal="center" vertical="center"/>
    </xf>
    <xf numFmtId="0" fontId="6" fillId="2" borderId="6" xfId="7" applyFont="1" applyFill="1" applyBorder="1" applyAlignment="1">
      <alignment horizontal="center" vertical="center"/>
    </xf>
    <xf numFmtId="4" fontId="6" fillId="2" borderId="12" xfId="7" applyNumberFormat="1" applyFont="1" applyFill="1" applyBorder="1" applyAlignment="1">
      <alignment horizontal="center" vertical="center" wrapText="1"/>
    </xf>
    <xf numFmtId="4" fontId="6" fillId="2" borderId="15" xfId="7" applyNumberFormat="1" applyFont="1" applyFill="1" applyBorder="1" applyAlignment="1">
      <alignment horizontal="center" vertical="center" wrapText="1"/>
    </xf>
    <xf numFmtId="0" fontId="6" fillId="2" borderId="7" xfId="7" applyFont="1" applyFill="1" applyBorder="1" applyAlignment="1">
      <alignment horizontal="center" vertical="center"/>
    </xf>
    <xf numFmtId="0" fontId="6" fillId="2" borderId="8" xfId="7" applyFont="1" applyFill="1" applyBorder="1" applyAlignment="1">
      <alignment horizontal="center" vertical="center"/>
    </xf>
    <xf numFmtId="0" fontId="6" fillId="2" borderId="12" xfId="7" applyNumberFormat="1" applyFont="1" applyFill="1" applyBorder="1" applyAlignment="1">
      <alignment horizontal="center" vertical="center" wrapText="1"/>
    </xf>
    <xf numFmtId="0" fontId="3" fillId="0" borderId="2" xfId="8" applyBorder="1" applyProtection="1">
      <protection locked="0"/>
    </xf>
    <xf numFmtId="0" fontId="7" fillId="0" borderId="4" xfId="7" applyFont="1" applyFill="1" applyBorder="1" applyAlignment="1">
      <alignment horizontal="center" vertical="center"/>
    </xf>
    <xf numFmtId="4" fontId="7" fillId="0" borderId="14" xfId="7" applyNumberFormat="1" applyFont="1" applyFill="1" applyBorder="1" applyAlignment="1">
      <alignment horizontal="center" vertical="center" wrapText="1"/>
    </xf>
    <xf numFmtId="0" fontId="3" fillId="0" borderId="5" xfId="8" applyBorder="1" applyProtection="1">
      <protection locked="0"/>
    </xf>
    <xf numFmtId="0" fontId="7" fillId="0" borderId="6" xfId="8" applyFont="1" applyFill="1" applyBorder="1" applyProtection="1">
      <protection locked="0"/>
    </xf>
    <xf numFmtId="4" fontId="7" fillId="0" borderId="13" xfId="8" applyNumberFormat="1" applyFont="1" applyFill="1" applyBorder="1" applyProtection="1">
      <protection locked="0"/>
    </xf>
    <xf numFmtId="0" fontId="7" fillId="0" borderId="8" xfId="8" applyFont="1" applyFill="1" applyBorder="1" applyProtection="1">
      <protection locked="0"/>
    </xf>
    <xf numFmtId="4" fontId="7" fillId="0" borderId="15" xfId="8" applyNumberFormat="1" applyFont="1" applyFill="1" applyBorder="1" applyProtection="1">
      <protection locked="0"/>
    </xf>
    <xf numFmtId="0" fontId="3" fillId="0" borderId="9" xfId="8" applyBorder="1" applyProtection="1">
      <protection locked="0"/>
    </xf>
    <xf numFmtId="0" fontId="6" fillId="0" borderId="10" xfId="8" applyFont="1" applyFill="1" applyBorder="1" applyAlignment="1" applyProtection="1">
      <alignment horizontal="left"/>
      <protection locked="0"/>
    </xf>
    <xf numFmtId="4" fontId="6" fillId="0" borderId="12" xfId="8" applyNumberFormat="1" applyFont="1" applyFill="1" applyBorder="1" applyProtection="1">
      <protection locked="0"/>
    </xf>
    <xf numFmtId="0" fontId="3" fillId="0" borderId="3" xfId="8" applyBorder="1" applyProtection="1">
      <protection locked="0"/>
    </xf>
    <xf numFmtId="4" fontId="3" fillId="0" borderId="14" xfId="8" applyNumberFormat="1" applyBorder="1" applyProtection="1">
      <protection locked="0"/>
    </xf>
    <xf numFmtId="0" fontId="3" fillId="0" borderId="0" xfId="8" applyBorder="1" applyProtection="1">
      <protection locked="0"/>
    </xf>
    <xf numFmtId="4" fontId="3" fillId="0" borderId="13" xfId="8" applyNumberFormat="1" applyBorder="1" applyProtection="1">
      <protection locked="0"/>
    </xf>
    <xf numFmtId="4" fontId="3" fillId="0" borderId="15" xfId="8" applyNumberFormat="1" applyBorder="1" applyProtection="1">
      <protection locked="0"/>
    </xf>
    <xf numFmtId="0" fontId="3" fillId="0" borderId="0" xfId="8" applyBorder="1" applyAlignment="1" applyProtection="1">
      <alignment wrapText="1"/>
      <protection locked="0"/>
    </xf>
    <xf numFmtId="0" fontId="3" fillId="0" borderId="7" xfId="8" applyBorder="1" applyProtection="1">
      <protection locked="0"/>
    </xf>
    <xf numFmtId="0" fontId="3" fillId="0" borderId="1" xfId="8" applyBorder="1" applyProtection="1">
      <protection locked="0"/>
    </xf>
  </cellXfs>
  <cellStyles count="9">
    <cellStyle name="=C:\WINNT\SYSTEM32\COMMAND.COM" xfId="2"/>
    <cellStyle name="Millares 2" xfId="5"/>
    <cellStyle name="Millares 2 19" xfId="4"/>
    <cellStyle name="Normal" xfId="0" builtinId="0"/>
    <cellStyle name="Normal 2" xfId="1"/>
    <cellStyle name="Normal 2 2" xfId="3"/>
    <cellStyle name="Normal 2 31" xfId="8"/>
    <cellStyle name="Normal 3 10" xfId="7"/>
    <cellStyle name="Normal 9" xfId="6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3</xdr:col>
      <xdr:colOff>438150</xdr:colOff>
      <xdr:row>45</xdr:row>
      <xdr:rowOff>0</xdr:rowOff>
    </xdr:from>
    <xdr:to>
      <xdr:col>5</xdr:col>
      <xdr:colOff>876300</xdr:colOff>
      <xdr:row>45</xdr:row>
      <xdr:rowOff>0</xdr:rowOff>
    </xdr:to>
    <xdr:cxnSp macro="">
      <xdr:nvCxnSpPr>
        <xdr:cNvPr id="6" name="Conector recto 5"/>
        <xdr:cNvCxnSpPr/>
      </xdr:nvCxnSpPr>
      <xdr:spPr>
        <a:xfrm>
          <a:off x="6448425" y="9182100"/>
          <a:ext cx="2609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1181100</xdr:colOff>
      <xdr:row>40</xdr:row>
      <xdr:rowOff>19050</xdr:rowOff>
    </xdr:from>
    <xdr:to>
      <xdr:col>3</xdr:col>
      <xdr:colOff>152400</xdr:colOff>
      <xdr:row>40</xdr:row>
      <xdr:rowOff>19050</xdr:rowOff>
    </xdr:to>
    <xdr:cxnSp macro="">
      <xdr:nvCxnSpPr>
        <xdr:cNvPr id="7" name="Conector recto 6"/>
        <xdr:cNvCxnSpPr/>
      </xdr:nvCxnSpPr>
      <xdr:spPr>
        <a:xfrm>
          <a:off x="2038350" y="7343775"/>
          <a:ext cx="2600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714375</xdr:colOff>
      <xdr:row>551</xdr:row>
      <xdr:rowOff>0</xdr:rowOff>
    </xdr:from>
    <xdr:to>
      <xdr:col>6</xdr:col>
      <xdr:colOff>285750</xdr:colOff>
      <xdr:row>551</xdr:row>
      <xdr:rowOff>0</xdr:rowOff>
    </xdr:to>
    <xdr:cxnSp macro="">
      <xdr:nvCxnSpPr>
        <xdr:cNvPr id="9" name="Conector recto 8"/>
        <xdr:cNvCxnSpPr/>
      </xdr:nvCxnSpPr>
      <xdr:spPr>
        <a:xfrm>
          <a:off x="9725025" y="103546275"/>
          <a:ext cx="3133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755650</xdr:colOff>
      <xdr:row>550</xdr:row>
      <xdr:rowOff>454025</xdr:rowOff>
    </xdr:from>
    <xdr:to>
      <xdr:col>1</xdr:col>
      <xdr:colOff>3883025</xdr:colOff>
      <xdr:row>550</xdr:row>
      <xdr:rowOff>454025</xdr:rowOff>
    </xdr:to>
    <xdr:cxnSp macro="">
      <xdr:nvCxnSpPr>
        <xdr:cNvPr id="10" name="Conector recto 9"/>
        <xdr:cNvCxnSpPr/>
      </xdr:nvCxnSpPr>
      <xdr:spPr>
        <a:xfrm>
          <a:off x="1517650" y="103533575"/>
          <a:ext cx="3127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295274</xdr:colOff>
      <xdr:row>65</xdr:row>
      <xdr:rowOff>28576</xdr:rowOff>
    </xdr:from>
    <xdr:to>
      <xdr:col>1</xdr:col>
      <xdr:colOff>2895599</xdr:colOff>
      <xdr:row>68</xdr:row>
      <xdr:rowOff>95251</xdr:rowOff>
    </xdr:to>
    <xdr:sp macro="" textlink="">
      <xdr:nvSpPr>
        <xdr:cNvPr id="11" name="CuadroTexto 10"/>
        <xdr:cNvSpPr txBox="1"/>
      </xdr:nvSpPr>
      <xdr:spPr>
        <a:xfrm>
          <a:off x="457199" y="12592051"/>
          <a:ext cx="2600325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M. en F. José Ricardo Narvaéz Ramírez</a:t>
          </a:r>
        </a:p>
        <a:p>
          <a:pPr algn="ctr"/>
          <a:r>
            <a:rPr lang="es-MX" sz="1100"/>
            <a:t>Titular de Dirección General</a:t>
          </a:r>
        </a:p>
      </xdr:txBody>
    </xdr:sp>
    <xdr:clientData/>
  </xdr:twoCellAnchor>
  <xdr:twoCellAnchor>
    <xdr:from>
      <xdr:col>1</xdr:col>
      <xdr:colOff>180975</xdr:colOff>
      <xdr:row>64</xdr:row>
      <xdr:rowOff>133350</xdr:rowOff>
    </xdr:from>
    <xdr:to>
      <xdr:col>1</xdr:col>
      <xdr:colOff>3024975</xdr:colOff>
      <xdr:row>64</xdr:row>
      <xdr:rowOff>133351</xdr:rowOff>
    </xdr:to>
    <xdr:cxnSp macro="">
      <xdr:nvCxnSpPr>
        <xdr:cNvPr id="12" name="Conector recto 11"/>
        <xdr:cNvCxnSpPr/>
      </xdr:nvCxnSpPr>
      <xdr:spPr>
        <a:xfrm flipV="1">
          <a:off x="342900" y="12553950"/>
          <a:ext cx="28440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923925</xdr:colOff>
      <xdr:row>65</xdr:row>
      <xdr:rowOff>28576</xdr:rowOff>
    </xdr:from>
    <xdr:to>
      <xdr:col>6</xdr:col>
      <xdr:colOff>962025</xdr:colOff>
      <xdr:row>68</xdr:row>
      <xdr:rowOff>95251</xdr:rowOff>
    </xdr:to>
    <xdr:sp macro="" textlink="">
      <xdr:nvSpPr>
        <xdr:cNvPr id="13" name="CuadroTexto 12"/>
        <xdr:cNvSpPr txBox="1"/>
      </xdr:nvSpPr>
      <xdr:spPr>
        <a:xfrm>
          <a:off x="5610225" y="12592051"/>
          <a:ext cx="318135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Fernando Núñez Rojas</a:t>
          </a:r>
        </a:p>
        <a:p>
          <a:pPr algn="ctr"/>
          <a:r>
            <a:rPr lang="es-MX" sz="1100"/>
            <a:t>Titular de Dirección de Administración y Finanzas</a:t>
          </a:r>
        </a:p>
      </xdr:txBody>
    </xdr:sp>
    <xdr:clientData/>
  </xdr:twoCellAnchor>
  <xdr:twoCellAnchor>
    <xdr:from>
      <xdr:col>3</xdr:col>
      <xdr:colOff>1000125</xdr:colOff>
      <xdr:row>64</xdr:row>
      <xdr:rowOff>133350</xdr:rowOff>
    </xdr:from>
    <xdr:to>
      <xdr:col>6</xdr:col>
      <xdr:colOff>820795</xdr:colOff>
      <xdr:row>64</xdr:row>
      <xdr:rowOff>133350</xdr:rowOff>
    </xdr:to>
    <xdr:cxnSp macro="">
      <xdr:nvCxnSpPr>
        <xdr:cNvPr id="14" name="Conector recto 13"/>
        <xdr:cNvCxnSpPr/>
      </xdr:nvCxnSpPr>
      <xdr:spPr>
        <a:xfrm>
          <a:off x="5686425" y="12553950"/>
          <a:ext cx="296392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D16" sqref="D16"/>
    </sheetView>
  </sheetViews>
  <sheetFormatPr baseColWidth="10" defaultRowHeight="11.25" x14ac:dyDescent="0.2"/>
  <cols>
    <col min="1" max="1" width="2.42578125" style="4" customWidth="1"/>
    <col min="2" max="2" width="52.140625" style="4" customWidth="1"/>
    <col min="3" max="8" width="15.7109375" style="4" customWidth="1"/>
    <col min="9" max="9" width="1" style="4" customWidth="1"/>
    <col min="10" max="16384" width="11.42578125" style="4"/>
  </cols>
  <sheetData>
    <row r="1" spans="1:8" ht="69.75" customHeight="1" x14ac:dyDescent="0.2">
      <c r="A1" s="1" t="s">
        <v>2</v>
      </c>
      <c r="B1" s="2"/>
      <c r="C1" s="2"/>
      <c r="D1" s="2"/>
      <c r="E1" s="2"/>
      <c r="F1" s="2"/>
      <c r="G1" s="2"/>
      <c r="H1" s="3"/>
    </row>
    <row r="2" spans="1:8" x14ac:dyDescent="0.2">
      <c r="B2" s="5"/>
      <c r="C2" s="5"/>
      <c r="D2" s="5"/>
      <c r="E2" s="5"/>
      <c r="F2" s="5"/>
      <c r="G2" s="5"/>
      <c r="H2" s="5"/>
    </row>
    <row r="3" spans="1:8" x14ac:dyDescent="0.2">
      <c r="A3" s="6" t="s">
        <v>3</v>
      </c>
      <c r="B3" s="7"/>
      <c r="C3" s="1" t="s">
        <v>4</v>
      </c>
      <c r="D3" s="2"/>
      <c r="E3" s="2"/>
      <c r="F3" s="2"/>
      <c r="G3" s="3"/>
      <c r="H3" s="8" t="s">
        <v>5</v>
      </c>
    </row>
    <row r="4" spans="1:8" ht="24.95" customHeight="1" x14ac:dyDescent="0.2">
      <c r="A4" s="9"/>
      <c r="B4" s="10"/>
      <c r="C4" s="11" t="s">
        <v>6</v>
      </c>
      <c r="D4" s="11" t="s">
        <v>7</v>
      </c>
      <c r="E4" s="11" t="s">
        <v>0</v>
      </c>
      <c r="F4" s="11" t="s">
        <v>1</v>
      </c>
      <c r="G4" s="11" t="s">
        <v>8</v>
      </c>
      <c r="H4" s="12"/>
    </row>
    <row r="5" spans="1:8" x14ac:dyDescent="0.2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x14ac:dyDescent="0.2">
      <c r="A6" s="16"/>
      <c r="B6" s="17"/>
      <c r="C6" s="18"/>
      <c r="D6" s="18"/>
      <c r="E6" s="18"/>
      <c r="F6" s="18"/>
      <c r="G6" s="18"/>
      <c r="H6" s="18"/>
    </row>
    <row r="7" spans="1:8" x14ac:dyDescent="0.2">
      <c r="A7" s="19" t="s">
        <v>11</v>
      </c>
      <c r="B7" s="20"/>
      <c r="C7" s="21">
        <v>1737717.72</v>
      </c>
      <c r="D7" s="21">
        <v>4743192</v>
      </c>
      <c r="E7" s="21">
        <f>C7+D7</f>
        <v>6480909.7199999997</v>
      </c>
      <c r="F7" s="21">
        <v>935210.01</v>
      </c>
      <c r="G7" s="21">
        <f>+F7</f>
        <v>935210.01</v>
      </c>
      <c r="H7" s="21">
        <f>E7-F7</f>
        <v>5545699.71</v>
      </c>
    </row>
    <row r="8" spans="1:8" x14ac:dyDescent="0.2">
      <c r="A8" s="19" t="s">
        <v>12</v>
      </c>
      <c r="B8" s="20"/>
      <c r="C8" s="21">
        <v>53290240.780000001</v>
      </c>
      <c r="D8" s="21">
        <v>42590389.689999998</v>
      </c>
      <c r="E8" s="21">
        <f t="shared" ref="E8:E18" si="0">C8+D8</f>
        <v>95880630.469999999</v>
      </c>
      <c r="F8" s="21">
        <v>19822470.77</v>
      </c>
      <c r="G8" s="21">
        <f t="shared" ref="G8:G18" si="1">+F8</f>
        <v>19822470.77</v>
      </c>
      <c r="H8" s="21">
        <f t="shared" ref="H8:H19" si="2">E8-F8</f>
        <v>76058159.700000003</v>
      </c>
    </row>
    <row r="9" spans="1:8" x14ac:dyDescent="0.2">
      <c r="A9" s="19" t="s">
        <v>13</v>
      </c>
      <c r="B9" s="20"/>
      <c r="C9" s="21">
        <v>8165119</v>
      </c>
      <c r="D9" s="21">
        <v>1824476.59</v>
      </c>
      <c r="E9" s="21">
        <f t="shared" si="0"/>
        <v>9989595.5899999999</v>
      </c>
      <c r="F9" s="21">
        <v>956369.78</v>
      </c>
      <c r="G9" s="21">
        <f t="shared" si="1"/>
        <v>956369.78</v>
      </c>
      <c r="H9" s="21">
        <f t="shared" si="2"/>
        <v>9033225.8100000005</v>
      </c>
    </row>
    <row r="10" spans="1:8" x14ac:dyDescent="0.2">
      <c r="A10" s="19" t="s">
        <v>14</v>
      </c>
      <c r="B10" s="20"/>
      <c r="C10" s="21">
        <v>14073687</v>
      </c>
      <c r="D10" s="21">
        <v>1616700</v>
      </c>
      <c r="E10" s="21">
        <f t="shared" si="0"/>
        <v>15690387</v>
      </c>
      <c r="F10" s="21">
        <v>2287763.02</v>
      </c>
      <c r="G10" s="21">
        <f t="shared" si="1"/>
        <v>2287763.02</v>
      </c>
      <c r="H10" s="21">
        <f t="shared" si="2"/>
        <v>13402623.98</v>
      </c>
    </row>
    <row r="11" spans="1:8" x14ac:dyDescent="0.2">
      <c r="A11" s="19" t="s">
        <v>15</v>
      </c>
      <c r="B11" s="20"/>
      <c r="C11" s="21">
        <v>5785529</v>
      </c>
      <c r="D11" s="21">
        <v>0</v>
      </c>
      <c r="E11" s="21">
        <f t="shared" si="0"/>
        <v>5785529</v>
      </c>
      <c r="F11" s="21">
        <v>539431.13</v>
      </c>
      <c r="G11" s="21">
        <f t="shared" si="1"/>
        <v>539431.13</v>
      </c>
      <c r="H11" s="21">
        <f t="shared" si="2"/>
        <v>5246097.87</v>
      </c>
    </row>
    <row r="12" spans="1:8" x14ac:dyDescent="0.2">
      <c r="A12" s="19" t="s">
        <v>16</v>
      </c>
      <c r="B12" s="20"/>
      <c r="C12" s="21">
        <v>7593093</v>
      </c>
      <c r="D12" s="21">
        <v>12990732.98</v>
      </c>
      <c r="E12" s="21">
        <f t="shared" si="0"/>
        <v>20583825.98</v>
      </c>
      <c r="F12" s="21">
        <v>3048765.93</v>
      </c>
      <c r="G12" s="21">
        <f t="shared" si="1"/>
        <v>3048765.93</v>
      </c>
      <c r="H12" s="21">
        <f t="shared" si="2"/>
        <v>17535060.050000001</v>
      </c>
    </row>
    <row r="13" spans="1:8" x14ac:dyDescent="0.2">
      <c r="A13" s="19" t="s">
        <v>17</v>
      </c>
      <c r="B13" s="20"/>
      <c r="C13" s="21">
        <v>6069016</v>
      </c>
      <c r="D13" s="21">
        <v>6443114</v>
      </c>
      <c r="E13" s="21">
        <f t="shared" si="0"/>
        <v>12512130</v>
      </c>
      <c r="F13" s="21">
        <v>1903742.84</v>
      </c>
      <c r="G13" s="21">
        <f t="shared" si="1"/>
        <v>1903742.84</v>
      </c>
      <c r="H13" s="21">
        <f>E13-F13</f>
        <v>10608387.16</v>
      </c>
    </row>
    <row r="14" spans="1:8" x14ac:dyDescent="0.2">
      <c r="A14" s="19" t="s">
        <v>18</v>
      </c>
      <c r="B14" s="20"/>
      <c r="C14" s="21">
        <v>6261585.4800000004</v>
      </c>
      <c r="D14" s="21">
        <v>36655.629999999997</v>
      </c>
      <c r="E14" s="21">
        <f t="shared" si="0"/>
        <v>6298241.1100000003</v>
      </c>
      <c r="F14" s="21">
        <v>1538664.85</v>
      </c>
      <c r="G14" s="21">
        <f t="shared" si="1"/>
        <v>1538664.85</v>
      </c>
      <c r="H14" s="21">
        <f t="shared" si="2"/>
        <v>4759576.26</v>
      </c>
    </row>
    <row r="15" spans="1:8" x14ac:dyDescent="0.2">
      <c r="A15" s="19" t="s">
        <v>19</v>
      </c>
      <c r="B15" s="20"/>
      <c r="C15" s="21">
        <v>7621688.9900000002</v>
      </c>
      <c r="D15" s="21">
        <v>691313.94</v>
      </c>
      <c r="E15" s="21">
        <f t="shared" si="0"/>
        <v>8313002.9299999997</v>
      </c>
      <c r="F15" s="21">
        <v>1896295.8</v>
      </c>
      <c r="G15" s="21">
        <f t="shared" si="1"/>
        <v>1896295.8</v>
      </c>
      <c r="H15" s="21">
        <f t="shared" si="2"/>
        <v>6416707.1299999999</v>
      </c>
    </row>
    <row r="16" spans="1:8" x14ac:dyDescent="0.2">
      <c r="A16" s="19" t="s">
        <v>20</v>
      </c>
      <c r="B16" s="20"/>
      <c r="C16" s="21">
        <v>7303425.3899999997</v>
      </c>
      <c r="D16" s="21">
        <v>3609037.51</v>
      </c>
      <c r="E16" s="21">
        <f t="shared" si="0"/>
        <v>10912462.899999999</v>
      </c>
      <c r="F16" s="21">
        <v>4337249.9800000004</v>
      </c>
      <c r="G16" s="21">
        <v>3386402.35</v>
      </c>
      <c r="H16" s="21">
        <f t="shared" si="2"/>
        <v>6575212.9199999981</v>
      </c>
    </row>
    <row r="17" spans="1:8" x14ac:dyDescent="0.2">
      <c r="A17" s="19" t="s">
        <v>21</v>
      </c>
      <c r="B17" s="20"/>
      <c r="C17" s="21">
        <v>5448027.4299999997</v>
      </c>
      <c r="D17" s="21">
        <v>216484.35</v>
      </c>
      <c r="E17" s="21">
        <f t="shared" si="0"/>
        <v>5664511.7799999993</v>
      </c>
      <c r="F17" s="21">
        <v>1566239.29</v>
      </c>
      <c r="G17" s="21">
        <f t="shared" si="1"/>
        <v>1566239.29</v>
      </c>
      <c r="H17" s="21">
        <f t="shared" si="2"/>
        <v>4098272.4899999993</v>
      </c>
    </row>
    <row r="18" spans="1:8" x14ac:dyDescent="0.2">
      <c r="A18" s="19" t="s">
        <v>22</v>
      </c>
      <c r="B18" s="20"/>
      <c r="C18" s="21">
        <v>3921330.36</v>
      </c>
      <c r="D18" s="21">
        <v>82541.5</v>
      </c>
      <c r="E18" s="21">
        <f t="shared" si="0"/>
        <v>4003871.86</v>
      </c>
      <c r="F18" s="21">
        <v>1338063.1299999999</v>
      </c>
      <c r="G18" s="21">
        <f t="shared" si="1"/>
        <v>1338063.1299999999</v>
      </c>
      <c r="H18" s="21">
        <f t="shared" si="2"/>
        <v>2665808.73</v>
      </c>
    </row>
    <row r="19" spans="1:8" x14ac:dyDescent="0.2">
      <c r="A19" s="19" t="s">
        <v>23</v>
      </c>
      <c r="B19" s="20"/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f t="shared" si="2"/>
        <v>0</v>
      </c>
    </row>
    <row r="20" spans="1:8" x14ac:dyDescent="0.2">
      <c r="A20" s="19"/>
      <c r="B20" s="20"/>
      <c r="C20" s="21"/>
      <c r="D20" s="21"/>
      <c r="E20" s="21"/>
      <c r="F20" s="21"/>
      <c r="G20" s="21"/>
      <c r="H20" s="21"/>
    </row>
    <row r="21" spans="1:8" x14ac:dyDescent="0.2">
      <c r="A21" s="19"/>
      <c r="B21" s="22"/>
      <c r="C21" s="23"/>
      <c r="D21" s="23"/>
      <c r="E21" s="23"/>
      <c r="F21" s="23"/>
      <c r="G21" s="23"/>
      <c r="H21" s="23"/>
    </row>
    <row r="22" spans="1:8" x14ac:dyDescent="0.2">
      <c r="A22" s="24"/>
      <c r="B22" s="25" t="s">
        <v>24</v>
      </c>
      <c r="C22" s="26">
        <f t="shared" ref="C22:H22" si="3">SUM(C7:C21)</f>
        <v>127270460.14999999</v>
      </c>
      <c r="D22" s="26">
        <f t="shared" si="3"/>
        <v>74844638.189999998</v>
      </c>
      <c r="E22" s="26">
        <f t="shared" si="3"/>
        <v>202115098.34000003</v>
      </c>
      <c r="F22" s="26">
        <f t="shared" si="3"/>
        <v>40170266.530000001</v>
      </c>
      <c r="G22" s="26">
        <f t="shared" si="3"/>
        <v>39219418.900000006</v>
      </c>
      <c r="H22" s="26">
        <f t="shared" si="3"/>
        <v>161944831.80999997</v>
      </c>
    </row>
    <row r="25" spans="1:8" ht="64.5" customHeight="1" x14ac:dyDescent="0.2">
      <c r="A25" s="1" t="s">
        <v>25</v>
      </c>
      <c r="B25" s="2"/>
      <c r="C25" s="2"/>
      <c r="D25" s="2"/>
      <c r="E25" s="2"/>
      <c r="F25" s="2"/>
      <c r="G25" s="2"/>
      <c r="H25" s="3"/>
    </row>
    <row r="27" spans="1:8" x14ac:dyDescent="0.2">
      <c r="A27" s="6" t="s">
        <v>3</v>
      </c>
      <c r="B27" s="7"/>
      <c r="C27" s="1" t="s">
        <v>4</v>
      </c>
      <c r="D27" s="2"/>
      <c r="E27" s="2"/>
      <c r="F27" s="2"/>
      <c r="G27" s="3"/>
      <c r="H27" s="8" t="s">
        <v>5</v>
      </c>
    </row>
    <row r="28" spans="1:8" ht="22.5" x14ac:dyDescent="0.2">
      <c r="A28" s="9"/>
      <c r="B28" s="10"/>
      <c r="C28" s="11" t="s">
        <v>6</v>
      </c>
      <c r="D28" s="11" t="s">
        <v>7</v>
      </c>
      <c r="E28" s="11" t="s">
        <v>0</v>
      </c>
      <c r="F28" s="11" t="s">
        <v>1</v>
      </c>
      <c r="G28" s="11" t="s">
        <v>8</v>
      </c>
      <c r="H28" s="12"/>
    </row>
    <row r="29" spans="1:8" x14ac:dyDescent="0.2">
      <c r="A29" s="13"/>
      <c r="B29" s="14"/>
      <c r="C29" s="15">
        <v>1</v>
      </c>
      <c r="D29" s="15">
        <v>2</v>
      </c>
      <c r="E29" s="15" t="s">
        <v>9</v>
      </c>
      <c r="F29" s="15">
        <v>4</v>
      </c>
      <c r="G29" s="15">
        <v>5</v>
      </c>
      <c r="H29" s="15" t="s">
        <v>10</v>
      </c>
    </row>
    <row r="30" spans="1:8" x14ac:dyDescent="0.2">
      <c r="A30" s="16"/>
      <c r="B30" s="27"/>
      <c r="C30" s="28"/>
      <c r="D30" s="28"/>
      <c r="E30" s="28"/>
      <c r="F30" s="28"/>
      <c r="G30" s="28"/>
      <c r="H30" s="28"/>
    </row>
    <row r="31" spans="1:8" ht="12" customHeight="1" x14ac:dyDescent="0.2">
      <c r="A31" s="19" t="s">
        <v>26</v>
      </c>
      <c r="B31" s="29"/>
      <c r="C31" s="30">
        <v>0</v>
      </c>
      <c r="D31" s="30">
        <v>0</v>
      </c>
      <c r="E31" s="30">
        <f>C31+D31</f>
        <v>0</v>
      </c>
      <c r="F31" s="30">
        <v>0</v>
      </c>
      <c r="G31" s="30">
        <v>0</v>
      </c>
      <c r="H31" s="30">
        <f>E31-F31</f>
        <v>0</v>
      </c>
    </row>
    <row r="32" spans="1:8" ht="12" customHeight="1" x14ac:dyDescent="0.2">
      <c r="A32" s="19" t="s">
        <v>27</v>
      </c>
      <c r="B32" s="29"/>
      <c r="C32" s="30">
        <v>0</v>
      </c>
      <c r="D32" s="30">
        <v>0</v>
      </c>
      <c r="E32" s="30">
        <f t="shared" ref="E32:E34" si="4">C32+D32</f>
        <v>0</v>
      </c>
      <c r="F32" s="30">
        <v>0</v>
      </c>
      <c r="G32" s="30">
        <v>0</v>
      </c>
      <c r="H32" s="30">
        <f t="shared" ref="H32:H34" si="5">E32-F32</f>
        <v>0</v>
      </c>
    </row>
    <row r="33" spans="1:8" x14ac:dyDescent="0.2">
      <c r="A33" s="19" t="s">
        <v>28</v>
      </c>
      <c r="B33" s="29"/>
      <c r="C33" s="30">
        <v>0</v>
      </c>
      <c r="D33" s="30">
        <v>0</v>
      </c>
      <c r="E33" s="30">
        <f t="shared" si="4"/>
        <v>0</v>
      </c>
      <c r="F33" s="30">
        <v>0</v>
      </c>
      <c r="G33" s="30">
        <v>0</v>
      </c>
      <c r="H33" s="30">
        <f t="shared" si="5"/>
        <v>0</v>
      </c>
    </row>
    <row r="34" spans="1:8" ht="12" customHeight="1" x14ac:dyDescent="0.2">
      <c r="A34" s="19" t="s">
        <v>29</v>
      </c>
      <c r="B34" s="29"/>
      <c r="C34" s="30">
        <v>0</v>
      </c>
      <c r="D34" s="30">
        <v>0</v>
      </c>
      <c r="E34" s="30">
        <f t="shared" si="4"/>
        <v>0</v>
      </c>
      <c r="F34" s="30">
        <v>0</v>
      </c>
      <c r="G34" s="30">
        <v>0</v>
      </c>
      <c r="H34" s="30">
        <f t="shared" si="5"/>
        <v>0</v>
      </c>
    </row>
    <row r="35" spans="1:8" ht="12" customHeight="1" x14ac:dyDescent="0.2">
      <c r="A35" s="19"/>
      <c r="B35" s="29"/>
      <c r="C35" s="31"/>
      <c r="D35" s="31"/>
      <c r="E35" s="31"/>
      <c r="F35" s="31"/>
      <c r="G35" s="31"/>
      <c r="H35" s="31"/>
    </row>
    <row r="36" spans="1:8" ht="12" customHeight="1" x14ac:dyDescent="0.2">
      <c r="A36" s="24"/>
      <c r="B36" s="25" t="s">
        <v>24</v>
      </c>
      <c r="C36" s="26">
        <f>SUM(C31:C35)</f>
        <v>0</v>
      </c>
      <c r="D36" s="26">
        <f>SUM(D31:D35)</f>
        <v>0</v>
      </c>
      <c r="E36" s="26">
        <f>SUM(E31:E34)</f>
        <v>0</v>
      </c>
      <c r="F36" s="26">
        <f>SUM(F31:F34)</f>
        <v>0</v>
      </c>
      <c r="G36" s="26">
        <f>SUM(G31:G34)</f>
        <v>0</v>
      </c>
      <c r="H36" s="26">
        <f>SUM(H31:H34)</f>
        <v>0</v>
      </c>
    </row>
    <row r="37" spans="1:8" ht="12" customHeight="1" x14ac:dyDescent="0.2"/>
    <row r="38" spans="1:8" ht="12" customHeight="1" x14ac:dyDescent="0.2"/>
    <row r="39" spans="1:8" ht="12" customHeight="1" x14ac:dyDescent="0.2">
      <c r="A39" s="1" t="s">
        <v>30</v>
      </c>
      <c r="B39" s="2"/>
      <c r="C39" s="2"/>
      <c r="D39" s="2"/>
      <c r="E39" s="2"/>
      <c r="F39" s="2"/>
      <c r="G39" s="2"/>
      <c r="H39" s="3"/>
    </row>
    <row r="40" spans="1:8" ht="12" customHeight="1" x14ac:dyDescent="0.2">
      <c r="A40" s="6" t="s">
        <v>3</v>
      </c>
      <c r="B40" s="7"/>
      <c r="C40" s="1" t="s">
        <v>4</v>
      </c>
      <c r="D40" s="2"/>
      <c r="E40" s="2"/>
      <c r="F40" s="2"/>
      <c r="G40" s="3"/>
      <c r="H40" s="8" t="s">
        <v>5</v>
      </c>
    </row>
    <row r="41" spans="1:8" ht="12" customHeight="1" x14ac:dyDescent="0.2">
      <c r="A41" s="9"/>
      <c r="B41" s="10"/>
      <c r="C41" s="11" t="s">
        <v>6</v>
      </c>
      <c r="D41" s="11" t="s">
        <v>7</v>
      </c>
      <c r="E41" s="11" t="s">
        <v>0</v>
      </c>
      <c r="F41" s="11" t="s">
        <v>1</v>
      </c>
      <c r="G41" s="11" t="s">
        <v>8</v>
      </c>
      <c r="H41" s="12"/>
    </row>
    <row r="42" spans="1:8" ht="12" customHeight="1" x14ac:dyDescent="0.2">
      <c r="A42" s="13"/>
      <c r="B42" s="14"/>
      <c r="C42" s="15">
        <v>1</v>
      </c>
      <c r="D42" s="15">
        <v>2</v>
      </c>
      <c r="E42" s="15" t="s">
        <v>9</v>
      </c>
      <c r="F42" s="15">
        <v>4</v>
      </c>
      <c r="G42" s="15">
        <v>5</v>
      </c>
      <c r="H42" s="15" t="s">
        <v>10</v>
      </c>
    </row>
    <row r="43" spans="1:8" ht="12" customHeight="1" x14ac:dyDescent="0.2">
      <c r="A43" s="16"/>
      <c r="B43" s="27"/>
      <c r="C43" s="28"/>
      <c r="D43" s="28"/>
      <c r="E43" s="28"/>
      <c r="F43" s="28"/>
      <c r="G43" s="28"/>
      <c r="H43" s="28"/>
    </row>
    <row r="44" spans="1:8" ht="12" customHeight="1" x14ac:dyDescent="0.2">
      <c r="A44" s="19"/>
      <c r="B44" s="32" t="s">
        <v>31</v>
      </c>
      <c r="C44" s="30">
        <v>127270460.15000001</v>
      </c>
      <c r="D44" s="30">
        <v>74844638.189999998</v>
      </c>
      <c r="E44" s="30">
        <f>C44+D44</f>
        <v>202115098.34</v>
      </c>
      <c r="F44" s="30">
        <v>40170266.530000001</v>
      </c>
      <c r="G44" s="30">
        <v>39219418.899999999</v>
      </c>
      <c r="H44" s="30">
        <f>E44-F44</f>
        <v>161944831.81</v>
      </c>
    </row>
    <row r="45" spans="1:8" ht="12" customHeight="1" x14ac:dyDescent="0.2">
      <c r="A45" s="19"/>
      <c r="B45" s="32"/>
      <c r="C45" s="30"/>
      <c r="D45" s="30"/>
      <c r="E45" s="30"/>
      <c r="F45" s="30"/>
      <c r="G45" s="30"/>
      <c r="H45" s="30"/>
    </row>
    <row r="46" spans="1:8" ht="12" customHeight="1" x14ac:dyDescent="0.2">
      <c r="A46" s="19"/>
      <c r="B46" s="32" t="s">
        <v>32</v>
      </c>
      <c r="C46" s="30">
        <v>0</v>
      </c>
      <c r="D46" s="30">
        <v>0</v>
      </c>
      <c r="E46" s="30">
        <f>C46+D46</f>
        <v>0</v>
      </c>
      <c r="F46" s="30">
        <v>0</v>
      </c>
      <c r="G46" s="30">
        <v>0</v>
      </c>
      <c r="H46" s="30">
        <f>E46-F46</f>
        <v>0</v>
      </c>
    </row>
    <row r="47" spans="1:8" ht="12" customHeight="1" x14ac:dyDescent="0.2">
      <c r="A47" s="19"/>
      <c r="B47" s="32"/>
      <c r="C47" s="30"/>
      <c r="D47" s="30"/>
      <c r="E47" s="30"/>
      <c r="F47" s="30"/>
      <c r="G47" s="30"/>
      <c r="H47" s="30"/>
    </row>
    <row r="48" spans="1:8" ht="12" customHeight="1" x14ac:dyDescent="0.2">
      <c r="A48" s="19"/>
      <c r="B48" s="32" t="s">
        <v>33</v>
      </c>
      <c r="C48" s="30">
        <v>0</v>
      </c>
      <c r="D48" s="30">
        <v>0</v>
      </c>
      <c r="E48" s="30">
        <f>C48+D48</f>
        <v>0</v>
      </c>
      <c r="F48" s="30">
        <v>0</v>
      </c>
      <c r="G48" s="30">
        <v>0</v>
      </c>
      <c r="H48" s="30">
        <f>E48-F48</f>
        <v>0</v>
      </c>
    </row>
    <row r="49" spans="1:8" ht="12" customHeight="1" x14ac:dyDescent="0.2">
      <c r="A49" s="19"/>
      <c r="B49" s="32"/>
      <c r="C49" s="30"/>
      <c r="D49" s="30"/>
      <c r="E49" s="30"/>
      <c r="F49" s="30"/>
      <c r="G49" s="30"/>
      <c r="H49" s="30"/>
    </row>
    <row r="50" spans="1:8" ht="12" customHeight="1" x14ac:dyDescent="0.2">
      <c r="A50" s="19"/>
      <c r="B50" s="32" t="s">
        <v>34</v>
      </c>
      <c r="C50" s="30">
        <v>0</v>
      </c>
      <c r="D50" s="30">
        <v>0</v>
      </c>
      <c r="E50" s="30">
        <f>C50+D50</f>
        <v>0</v>
      </c>
      <c r="F50" s="30">
        <v>0</v>
      </c>
      <c r="G50" s="30">
        <v>0</v>
      </c>
      <c r="H50" s="30">
        <f>E50-F50</f>
        <v>0</v>
      </c>
    </row>
    <row r="51" spans="1:8" ht="12" customHeight="1" x14ac:dyDescent="0.2">
      <c r="A51" s="19"/>
      <c r="B51" s="32"/>
      <c r="C51" s="30"/>
      <c r="D51" s="30"/>
      <c r="E51" s="30"/>
      <c r="F51" s="30"/>
      <c r="G51" s="30"/>
      <c r="H51" s="30"/>
    </row>
    <row r="52" spans="1:8" ht="12" customHeight="1" x14ac:dyDescent="0.2">
      <c r="A52" s="19"/>
      <c r="B52" s="32" t="s">
        <v>35</v>
      </c>
      <c r="C52" s="30">
        <v>0</v>
      </c>
      <c r="D52" s="30">
        <v>0</v>
      </c>
      <c r="E52" s="30">
        <f>C52+D52</f>
        <v>0</v>
      </c>
      <c r="F52" s="30">
        <v>0</v>
      </c>
      <c r="G52" s="30">
        <v>0</v>
      </c>
      <c r="H52" s="30">
        <f>E52-F52</f>
        <v>0</v>
      </c>
    </row>
    <row r="53" spans="1:8" ht="12" customHeight="1" x14ac:dyDescent="0.2">
      <c r="A53" s="19"/>
      <c r="B53" s="32"/>
      <c r="C53" s="30"/>
      <c r="D53" s="30"/>
      <c r="E53" s="30"/>
      <c r="F53" s="30"/>
      <c r="G53" s="30"/>
      <c r="H53" s="30"/>
    </row>
    <row r="54" spans="1:8" ht="12" customHeight="1" x14ac:dyDescent="0.2">
      <c r="A54" s="19"/>
      <c r="B54" s="32" t="s">
        <v>36</v>
      </c>
      <c r="C54" s="30">
        <v>0</v>
      </c>
      <c r="D54" s="30">
        <v>0</v>
      </c>
      <c r="E54" s="30">
        <f>C54+D54</f>
        <v>0</v>
      </c>
      <c r="F54" s="30">
        <v>0</v>
      </c>
      <c r="G54" s="30">
        <v>0</v>
      </c>
      <c r="H54" s="30">
        <f>E54-F54</f>
        <v>0</v>
      </c>
    </row>
    <row r="55" spans="1:8" ht="12" customHeight="1" x14ac:dyDescent="0.2">
      <c r="A55" s="19"/>
      <c r="B55" s="32"/>
      <c r="C55" s="30"/>
      <c r="D55" s="30"/>
      <c r="E55" s="30"/>
      <c r="F55" s="30"/>
      <c r="G55" s="30"/>
      <c r="H55" s="30"/>
    </row>
    <row r="56" spans="1:8" ht="12" customHeight="1" x14ac:dyDescent="0.2">
      <c r="A56" s="19"/>
      <c r="B56" s="32" t="s">
        <v>37</v>
      </c>
      <c r="C56" s="30">
        <v>0</v>
      </c>
      <c r="D56" s="30">
        <v>0</v>
      </c>
      <c r="E56" s="30">
        <f>C56+D56</f>
        <v>0</v>
      </c>
      <c r="F56" s="30">
        <v>0</v>
      </c>
      <c r="G56" s="30">
        <v>0</v>
      </c>
      <c r="H56" s="30">
        <f>E56-F56</f>
        <v>0</v>
      </c>
    </row>
    <row r="57" spans="1:8" ht="12" customHeight="1" x14ac:dyDescent="0.2">
      <c r="A57" s="33"/>
      <c r="B57" s="34"/>
      <c r="C57" s="31"/>
      <c r="D57" s="31"/>
      <c r="E57" s="31"/>
      <c r="F57" s="31"/>
      <c r="G57" s="31"/>
      <c r="H57" s="31"/>
    </row>
    <row r="58" spans="1:8" ht="12" customHeight="1" x14ac:dyDescent="0.2">
      <c r="A58" s="24"/>
      <c r="B58" s="25" t="s">
        <v>24</v>
      </c>
      <c r="C58" s="26">
        <f t="shared" ref="C58:H58" si="6">SUM(C44:C56)</f>
        <v>127270460.15000001</v>
      </c>
      <c r="D58" s="26">
        <f t="shared" si="6"/>
        <v>74844638.189999998</v>
      </c>
      <c r="E58" s="26">
        <f t="shared" si="6"/>
        <v>202115098.34</v>
      </c>
      <c r="F58" s="26">
        <f t="shared" si="6"/>
        <v>40170266.530000001</v>
      </c>
      <c r="G58" s="26">
        <f t="shared" si="6"/>
        <v>39219418.899999999</v>
      </c>
      <c r="H58" s="26">
        <f t="shared" si="6"/>
        <v>161944831.81</v>
      </c>
    </row>
    <row r="59" spans="1:8" ht="12" customHeight="1" x14ac:dyDescent="0.2"/>
    <row r="60" spans="1:8" ht="12.75" customHeight="1" x14ac:dyDescent="0.2">
      <c r="A60" s="4" t="s">
        <v>38</v>
      </c>
    </row>
    <row r="70" ht="15" customHeight="1" x14ac:dyDescent="0.2"/>
    <row r="71" ht="12" customHeight="1" x14ac:dyDescent="0.2"/>
  </sheetData>
  <mergeCells count="12">
    <mergeCell ref="A1:H1"/>
    <mergeCell ref="A3:B5"/>
    <mergeCell ref="C3:G3"/>
    <mergeCell ref="H3:H4"/>
    <mergeCell ref="A25:H25"/>
    <mergeCell ref="A27:B29"/>
    <mergeCell ref="C27:G27"/>
    <mergeCell ref="H27:H28"/>
    <mergeCell ref="A39:H39"/>
    <mergeCell ref="A40:B42"/>
    <mergeCell ref="C40:G40"/>
    <mergeCell ref="H40:H41"/>
  </mergeCells>
  <conditionalFormatting sqref="C45:D45">
    <cfRule type="expression" dxfId="1" priority="3">
      <formula>$E$41&lt;&gt;#REF!</formula>
    </cfRule>
    <cfRule type="expression" dxfId="0" priority="4">
      <formula>$D$41&lt;&gt;#REF!</formula>
    </cfRule>
  </conditionalFormatting>
  <dataValidations count="4">
    <dataValidation allowBlank="1" showInputMessage="1" showErrorMessage="1" prompt="Saldo final del periodo que corresponde la cuenta pública presentada (mensual:  enero, febrero, marzo, etc.; trimestral: 1er, 2do, 3ro. o 4to.)." sqref="C166 C214 C221 C228"/>
    <dataValidation allowBlank="1" showInputMessage="1" showErrorMessage="1" prompt="Corresponde al número de la cuenta de acuerdo al Plan de Cuentas emitido por el CONAC (DOF 22/11/2010)." sqref="B166"/>
    <dataValidation allowBlank="1" showInputMessage="1" showErrorMessage="1" prompt="Características cualitativas significativas que les impacten financieramente." sqref="D166:E166 E214 E221 E228"/>
    <dataValidation allowBlank="1" showInputMessage="1" showErrorMessage="1" prompt="Especificar origen de dicho recurso: Federal, Estatal, Municipal, Particulares." sqref="D214 D221 D228"/>
  </dataValidations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cp:lastPrinted>2019-04-29T17:36:18Z</cp:lastPrinted>
  <dcterms:created xsi:type="dcterms:W3CDTF">2019-04-29T16:28:08Z</dcterms:created>
  <dcterms:modified xsi:type="dcterms:W3CDTF">2019-04-29T17:36:44Z</dcterms:modified>
</cp:coreProperties>
</file>