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ESTRUCUTURA 2015\0002 Informacion Trimestral\0002 Informacion presupuestal\"/>
    </mc:Choice>
  </mc:AlternateContent>
  <bookViews>
    <workbookView xWindow="0" yWindow="0" windowWidth="24000" windowHeight="8835"/>
  </bookViews>
  <sheets>
    <sheet name="EAI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F56" i="1"/>
  <c r="E56" i="1"/>
  <c r="F55" i="1"/>
  <c r="K55" i="1" s="1"/>
  <c r="K53" i="1"/>
  <c r="J53" i="1"/>
  <c r="I53" i="1"/>
  <c r="H53" i="1"/>
  <c r="G53" i="1"/>
  <c r="F53" i="1"/>
  <c r="E53" i="1"/>
  <c r="D53" i="1"/>
  <c r="K51" i="1"/>
  <c r="J51" i="1"/>
  <c r="I51" i="1"/>
  <c r="H51" i="1"/>
  <c r="G51" i="1"/>
  <c r="F51" i="1"/>
  <c r="E51" i="1"/>
  <c r="D51" i="1"/>
  <c r="K49" i="1"/>
  <c r="J49" i="1"/>
  <c r="I49" i="1"/>
  <c r="H49" i="1"/>
  <c r="G49" i="1"/>
  <c r="F49" i="1"/>
  <c r="E49" i="1"/>
  <c r="D49" i="1"/>
  <c r="K42" i="1"/>
  <c r="J42" i="1"/>
  <c r="I42" i="1"/>
  <c r="H42" i="1"/>
  <c r="G42" i="1"/>
  <c r="F42" i="1"/>
  <c r="E42" i="1"/>
  <c r="D42" i="1"/>
  <c r="K40" i="1"/>
  <c r="J40" i="1"/>
  <c r="I40" i="1"/>
  <c r="H40" i="1"/>
  <c r="G40" i="1"/>
  <c r="F40" i="1"/>
  <c r="E40" i="1"/>
  <c r="D40" i="1"/>
  <c r="K38" i="1"/>
  <c r="J38" i="1"/>
  <c r="I38" i="1"/>
  <c r="H38" i="1"/>
  <c r="G38" i="1"/>
  <c r="F38" i="1"/>
  <c r="E38" i="1"/>
  <c r="D38" i="1"/>
  <c r="K28" i="1"/>
  <c r="J28" i="1"/>
  <c r="I28" i="1"/>
  <c r="H28" i="1"/>
  <c r="G28" i="1"/>
  <c r="F28" i="1"/>
  <c r="E28" i="1"/>
  <c r="D28" i="1"/>
  <c r="K19" i="1"/>
  <c r="J19" i="1"/>
  <c r="I19" i="1"/>
  <c r="H19" i="1"/>
  <c r="G19" i="1"/>
  <c r="F19" i="1"/>
  <c r="E19" i="1"/>
  <c r="D19" i="1"/>
  <c r="K17" i="1"/>
  <c r="J17" i="1"/>
  <c r="I17" i="1"/>
  <c r="H17" i="1"/>
  <c r="G17" i="1"/>
  <c r="F17" i="1"/>
  <c r="E17" i="1"/>
  <c r="D17" i="1"/>
  <c r="K10" i="1"/>
  <c r="K56" i="1" s="1"/>
  <c r="J10" i="1"/>
  <c r="I10" i="1"/>
  <c r="H10" i="1"/>
  <c r="H56" i="1" s="1"/>
  <c r="G10" i="1"/>
  <c r="G56" i="1" s="1"/>
  <c r="F10" i="1"/>
  <c r="E10" i="1"/>
  <c r="D10" i="1"/>
  <c r="D56" i="1" s="1"/>
</calcChain>
</file>

<file path=xl/sharedStrings.xml><?xml version="1.0" encoding="utf-8"?>
<sst xmlns="http://schemas.openxmlformats.org/spreadsheetml/2006/main" count="63" uniqueCount="57">
  <si>
    <t>Clasificación por Objeto del Gasto (Capítulo y Concepto)</t>
  </si>
  <si>
    <t>Del 1 de enero al 31 de Marzo de 2015</t>
  </si>
  <si>
    <t>Ente Público:</t>
  </si>
  <si>
    <t>Instituto Tecnológico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</si>
  <si>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</si>
  <si>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</si>
  <si>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</si>
  <si>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</si>
  <si>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</si>
  <si>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</si>
  <si>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</si>
  <si>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</si>
  <si>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</si>
  <si>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</si>
  <si>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</si>
  <si>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</si>
  <si>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SERVICIOS PERSONALES</t>
  </si>
  <si>
    <t>REMUNERACIONES AL PERSONAL DE CARÁCTER PERM</t>
  </si>
  <si>
    <t>REMUNERACIONES AL PERSONAL DE CARÁCTER TRAN</t>
  </si>
  <si>
    <t>REMUNERACIONES ADICIONALES Y ESPECIALES</t>
  </si>
  <si>
    <t>OTRAS PRESTACIONES SOCIALES Y ECONÓMICAS</t>
  </si>
  <si>
    <t>PAGO DE ESTÍMULOS A SERVIDORES PÚBLICOS</t>
  </si>
  <si>
    <t>SEGURIDAD SOCIAL</t>
  </si>
  <si>
    <t>SERVICIOS GENERALES</t>
  </si>
  <si>
    <t>OTROS SERVICIOS GENERALES</t>
  </si>
  <si>
    <t>MATERIALES Y SUMINISTROS</t>
  </si>
  <si>
    <t>MATERIALES DE ADMINISTRACIÓN, EMISIÓN DE DO</t>
  </si>
  <si>
    <t>ALIMENTOS Y UTENSILIOS</t>
  </si>
  <si>
    <t>MATERIAS PRIMAS Y MATERIALES DE PRODUCCIÓN</t>
  </si>
  <si>
    <t>MATERIALES Y ARTÍCULOS DE CONSTRUCCIÓN Y RE</t>
  </si>
  <si>
    <t>PRODUCTOS QUÍMICOS, FARMACEÚTICOS Y DE LABO</t>
  </si>
  <si>
    <t>COMBUSTIBLES, LUBRICANTES Y ADITIVOS</t>
  </si>
  <si>
    <t>VESTURIO, BLANCOS Y PRENDAS E PROTECCIÓN Y</t>
  </si>
  <si>
    <t>HERRAMIENTAS, REFACCIONES Y ACCESORIOS MENO</t>
  </si>
  <si>
    <t>SERVICIOS BÁSICOS</t>
  </si>
  <si>
    <t>SERVICIOS DE ARRENDAMIENTO</t>
  </si>
  <si>
    <t>SERVICIOS, PROFESIONALES, CIENTÍFICOS, TÉCN</t>
  </si>
  <si>
    <t>SERVICIOS FINANCIEROS, BANCARIOS Y COMERCIA</t>
  </si>
  <si>
    <t>SERVICIOS DE INSTALACIÓN, REPARACIÓN, MANTE</t>
  </si>
  <si>
    <t>SERVICIOS DE COMUNICACIÓN SOCIAL Y PUBLICID</t>
  </si>
  <si>
    <t>SERVICIOS DE TRASLADO Y VIÁTICOS</t>
  </si>
  <si>
    <t>SERVICIOS OFICIALES</t>
  </si>
  <si>
    <t>TRANSFERENCIAS, ASIGNACIONES, SUBSIDIOS Y O</t>
  </si>
  <si>
    <t>AYUDAS SOCIALES</t>
  </si>
  <si>
    <t>INVERSIÓN PÚBLICA</t>
  </si>
  <si>
    <t>OBRA PÚBLICA EN BIENES PROPIOS</t>
  </si>
  <si>
    <t>BIENES MUEBLES, INMUEBLES E INTANGIBLES</t>
  </si>
  <si>
    <t>VEHÍCULOS Y EQUIPO DE TRANSPORTE</t>
  </si>
  <si>
    <t>MOBILIARIO Y EQUIPO DE ADMINISTRACIÓN</t>
  </si>
  <si>
    <t>MOBILIARIO Y EQUIPO EDUCACIONAL Y RECREATIV</t>
  </si>
  <si>
    <t>EQUIPO E INSTRUMENTAL MÉDICO Y DE LABORATOR</t>
  </si>
  <si>
    <t>MAQUINARIA, OTROS EQUIPOS Y HERRAMIENTAS</t>
  </si>
  <si>
    <t>MATERIALES Y SUMINISTROS PARA SEGURIDAD</t>
  </si>
  <si>
    <t>INVERSIONES FINANCIERAS Y OTRAS PROVISIONES</t>
  </si>
  <si>
    <t>PROVISIONES PARA CONTINGENCIAS Y OTRAS EROG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</si>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</sst>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right" vertical="center" wrapText="1"/>
    </xf>
    <xf numFmtId="43" fontId="3" fillId="3" borderId="5" xfId="1" applyFont="1" applyFill="1" applyBorder="1" applyAlignment="1">
      <alignment horizontal="right" vertical="center" wrapText="1"/>
    </xf>
    <xf numFmtId="43" fontId="3" fillId="3" borderId="7" xfId="1" applyFont="1" applyFill="1" applyBorder="1" applyAlignment="1">
      <alignment horizontal="right" vertical="center" wrapText="1"/>
    </xf>
    <xf numFmtId="43" fontId="5" fillId="3" borderId="7" xfId="1" applyFont="1" applyFill="1" applyBorder="1" applyAlignment="1">
      <alignment horizontal="right" vertical="center" wrapText="1"/>
    </xf>
    <xf numFmtId="0" fontId="0" fillId="3" borderId="6" xfId="0" applyFont="1" applyFill="1" applyBorder="1"/>
    <xf numFmtId="0" fontId="6" fillId="3" borderId="5" xfId="0" applyFont="1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5" xfId="0" applyBorder="1" applyAlignment="1"/>
    <xf numFmtId="0" fontId="3" fillId="0" borderId="0" xfId="0" applyFont="1"/>
    <xf numFmtId="0" fontId="4" fillId="3" borderId="6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5" fillId="3" borderId="0" xfId="0" applyFont="1" applyFill="1"/>
    <xf numFmtId="0" fontId="5" fillId="3" borderId="8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 wrapText="1"/>
    </xf>
    <xf numFmtId="43" fontId="5" fillId="3" borderId="2" xfId="1" applyFont="1" applyFill="1" applyBorder="1" applyAlignment="1">
      <alignment vertical="center" wrapText="1"/>
    </xf>
    <xf numFmtId="0" fontId="5" fillId="0" borderId="0" xfId="0" applyFont="1"/>
    <xf numFmtId="0" fontId="7" fillId="3" borderId="0" xfId="0" applyFont="1" applyFill="1"/>
    <xf numFmtId="0" fontId="8" fillId="0" borderId="0" xfId="0" applyFont="1" applyAlignment="1">
      <alignment horizontal="center"/>
    </xf>
    <xf numFmtId="0" fontId="6" fillId="3" borderId="6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19050</xdr:rowOff>
    </xdr:from>
    <xdr:to>
      <xdr:col>2</xdr:col>
      <xdr:colOff>1009650</xdr:colOff>
      <xdr:row>2</xdr:row>
      <xdr:rowOff>333374</xdr:rowOff>
    </xdr:to>
    <xdr:pic>
      <xdr:nvPicPr>
        <xdr:cNvPr id="2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491" b="-4000"/>
        <a:stretch/>
      </xdr:blipFill>
      <xdr:spPr>
        <a:xfrm>
          <a:off x="561975" y="19050"/>
          <a:ext cx="914400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9"/>
  <sheetViews>
    <sheetView showGridLines="0" tabSelected="1" topLeftCell="A34" workbookViewId="0">
      <selection activeCell="C64" sqref="C64"/>
    </sheetView>
  </sheetViews>
  <sheetFormatPr baseColWidth="10" defaultRowHeight="12" x14ac:dyDescent="0.2"/>
  <cols>
    <col min="1" max="1" width="2.42578125" style="1" customWidth="1"/>
    <col min="2" max="2" width="4.5703125" style="15" customWidth="1"/>
    <col min="3" max="3" width="57.28515625" style="15" customWidth="1"/>
    <col min="4" max="4" width="14.140625" style="15" bestFit="1" customWidth="1"/>
    <col min="5" max="5" width="16" style="15" customWidth="1"/>
    <col min="6" max="6" width="14.5703125" style="15" customWidth="1"/>
    <col min="7" max="7" width="13.140625" style="15" customWidth="1"/>
    <col min="8" max="8" width="14.5703125" style="15" customWidth="1"/>
    <col min="9" max="9" width="15.140625" style="15" customWidth="1"/>
    <col min="10" max="10" width="13.140625" style="15" bestFit="1" customWidth="1"/>
    <col min="11" max="11" width="16.5703125" style="15" customWidth="1"/>
    <col min="12" max="12" width="3.7109375" style="1" customWidth="1"/>
    <col min="13" max="16384" width="11.42578125" style="15"/>
  </cols>
  <sheetData>
    <row r="1" spans="2:11" ht="15" customHeight="1" x14ac:dyDescent="0.2"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2:11" ht="15" customHeight="1" x14ac:dyDescent="0.2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ht="26.25" customHeight="1" x14ac:dyDescent="0.2"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</row>
    <row r="4" spans="2:11" s="1" customFormat="1" ht="6.75" customHeight="1" x14ac:dyDescent="0.2"/>
    <row r="5" spans="2:11" s="1" customFormat="1" ht="18" customHeight="1" x14ac:dyDescent="0.2">
      <c r="C5" s="2" t="s">
        <v>2</v>
      </c>
      <c r="D5" s="3" t="s">
        <v>3</v>
      </c>
      <c r="E5" s="4"/>
      <c r="F5" s="3"/>
      <c r="G5" s="3"/>
      <c r="H5" s="5"/>
      <c r="I5" s="5"/>
      <c r="J5" s="5"/>
    </row>
    <row r="6" spans="2:11" s="1" customFormat="1" ht="6.75" customHeight="1" x14ac:dyDescent="0.2"/>
    <row r="7" spans="2:11" x14ac:dyDescent="0.2">
      <c r="B7" s="32" t="s">
        <v>4</v>
      </c>
      <c r="C7" s="32"/>
      <c r="D7" s="33" t="s">
        <v>5</v>
      </c>
      <c r="E7" s="33"/>
      <c r="F7" s="33"/>
      <c r="G7" s="33"/>
      <c r="H7" s="33"/>
      <c r="I7" s="33"/>
      <c r="J7" s="33"/>
      <c r="K7" s="33" t="s">
        <v>6</v>
      </c>
    </row>
    <row r="8" spans="2:11" ht="24" x14ac:dyDescent="0.2">
      <c r="B8" s="32"/>
      <c r="C8" s="32"/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33"/>
    </row>
    <row r="9" spans="2:11" ht="11.25" customHeight="1" x14ac:dyDescent="0.2">
      <c r="B9" s="32"/>
      <c r="C9" s="32"/>
      <c r="D9" s="6">
        <v>1</v>
      </c>
      <c r="E9" s="6">
        <v>2</v>
      </c>
      <c r="F9" s="6" t="s">
        <v>14</v>
      </c>
      <c r="G9" s="6">
        <v>4</v>
      </c>
      <c r="H9" s="6">
        <v>5</v>
      </c>
      <c r="I9" s="6">
        <v>6</v>
      </c>
      <c r="J9" s="6">
        <v>7</v>
      </c>
      <c r="K9" s="6" t="s">
        <v>15</v>
      </c>
    </row>
    <row r="10" spans="2:11" ht="11.25" customHeight="1" x14ac:dyDescent="0.2">
      <c r="B10" s="29" t="s">
        <v>16</v>
      </c>
      <c r="C10" s="30"/>
      <c r="D10" s="7">
        <f>SUM(D11:D16)</f>
        <v>73920485.789999992</v>
      </c>
      <c r="E10" s="7">
        <f t="shared" ref="E10:K10" si="0">SUM(E11:E16)</f>
        <v>47735391.810000002</v>
      </c>
      <c r="F10" s="7">
        <f t="shared" si="0"/>
        <v>121655877.59999999</v>
      </c>
      <c r="G10" s="7">
        <f t="shared" si="0"/>
        <v>0</v>
      </c>
      <c r="H10" s="7">
        <f t="shared" si="0"/>
        <v>33261566.989999998</v>
      </c>
      <c r="I10" s="7">
        <f t="shared" si="0"/>
        <v>33261566.989999998</v>
      </c>
      <c r="J10" s="7">
        <f t="shared" si="0"/>
        <v>33261566.989999998</v>
      </c>
      <c r="K10" s="7">
        <f t="shared" si="0"/>
        <v>88394310.610000014</v>
      </c>
    </row>
    <row r="11" spans="2:11" ht="12" customHeight="1" x14ac:dyDescent="0.2">
      <c r="B11" s="25" t="s">
        <v>17</v>
      </c>
      <c r="C11" s="26"/>
      <c r="D11" s="8">
        <v>51008703.280000001</v>
      </c>
      <c r="E11" s="9">
        <v>25639499.219999999</v>
      </c>
      <c r="F11" s="9">
        <v>76648202.5</v>
      </c>
      <c r="G11" s="9"/>
      <c r="H11" s="9">
        <v>18764897.43</v>
      </c>
      <c r="I11" s="9">
        <v>18764897.43</v>
      </c>
      <c r="J11" s="9">
        <v>18764897.43</v>
      </c>
      <c r="K11" s="9">
        <v>57883305.07</v>
      </c>
    </row>
    <row r="12" spans="2:11" ht="15" customHeight="1" x14ac:dyDescent="0.2">
      <c r="B12" s="25" t="s">
        <v>18</v>
      </c>
      <c r="C12" s="26"/>
      <c r="D12" s="8">
        <v>35524.5</v>
      </c>
      <c r="E12" s="9">
        <v>25000</v>
      </c>
      <c r="F12" s="9">
        <v>60524.5</v>
      </c>
      <c r="G12" s="9"/>
      <c r="H12" s="9">
        <v>0</v>
      </c>
      <c r="I12" s="9">
        <v>0</v>
      </c>
      <c r="J12" s="9">
        <v>0</v>
      </c>
      <c r="K12" s="9">
        <v>60524.5</v>
      </c>
    </row>
    <row r="13" spans="2:11" ht="12" customHeight="1" x14ac:dyDescent="0.2">
      <c r="B13" s="25" t="s">
        <v>19</v>
      </c>
      <c r="C13" s="26"/>
      <c r="D13" s="8">
        <v>9291117.2100000009</v>
      </c>
      <c r="E13" s="9">
        <v>8949695.7300000004</v>
      </c>
      <c r="F13" s="9">
        <v>18240812.940000001</v>
      </c>
      <c r="G13" s="9"/>
      <c r="H13" s="9">
        <v>5977755.0800000001</v>
      </c>
      <c r="I13" s="9">
        <v>5977755.0800000001</v>
      </c>
      <c r="J13" s="9">
        <v>5977755.0800000001</v>
      </c>
      <c r="K13" s="9">
        <v>12263057.859999999</v>
      </c>
    </row>
    <row r="14" spans="2:11" ht="12" customHeight="1" x14ac:dyDescent="0.2">
      <c r="B14" s="25" t="s">
        <v>20</v>
      </c>
      <c r="C14" s="26"/>
      <c r="D14" s="9">
        <v>1788119.19</v>
      </c>
      <c r="E14" s="9">
        <v>5320192.3</v>
      </c>
      <c r="F14" s="9">
        <v>7108311.4900000002</v>
      </c>
      <c r="G14" s="9"/>
      <c r="H14" s="9">
        <v>4585982.5999999996</v>
      </c>
      <c r="I14" s="9">
        <v>4585982.5999999996</v>
      </c>
      <c r="J14" s="9">
        <v>4585982.5999999996</v>
      </c>
      <c r="K14" s="9">
        <v>2522328.89</v>
      </c>
    </row>
    <row r="15" spans="2:11" ht="12" customHeight="1" x14ac:dyDescent="0.2">
      <c r="B15" s="25" t="s">
        <v>21</v>
      </c>
      <c r="C15" s="26"/>
      <c r="D15" s="9">
        <v>90000</v>
      </c>
      <c r="E15" s="9">
        <v>2500000</v>
      </c>
      <c r="F15" s="9">
        <v>2590000</v>
      </c>
      <c r="G15" s="9"/>
      <c r="H15" s="9">
        <v>0</v>
      </c>
      <c r="I15" s="9">
        <v>0</v>
      </c>
      <c r="J15" s="9">
        <v>0</v>
      </c>
      <c r="K15" s="9">
        <v>2590000</v>
      </c>
    </row>
    <row r="16" spans="2:11" ht="12" customHeight="1" x14ac:dyDescent="0.2">
      <c r="B16" s="25" t="s">
        <v>22</v>
      </c>
      <c r="C16" s="26"/>
      <c r="D16" s="9">
        <v>11707021.609999999</v>
      </c>
      <c r="E16" s="9">
        <v>5301004.5599999996</v>
      </c>
      <c r="F16" s="9">
        <v>17008026.170000002</v>
      </c>
      <c r="G16" s="9"/>
      <c r="H16" s="9">
        <v>3932931.88</v>
      </c>
      <c r="I16" s="9">
        <v>3932931.88</v>
      </c>
      <c r="J16" s="9">
        <v>3932931.88</v>
      </c>
      <c r="K16" s="9">
        <v>13075094.289999999</v>
      </c>
    </row>
    <row r="17" spans="2:11" ht="12" customHeight="1" x14ac:dyDescent="0.2">
      <c r="B17" s="27" t="s">
        <v>23</v>
      </c>
      <c r="C17" s="28"/>
      <c r="D17" s="10">
        <f>SUM(D18)</f>
        <v>2231026.08</v>
      </c>
      <c r="E17" s="10">
        <f t="shared" ref="E17:K17" si="1">SUM(E18)</f>
        <v>0</v>
      </c>
      <c r="F17" s="10">
        <f t="shared" si="1"/>
        <v>2231026.08</v>
      </c>
      <c r="G17" s="10">
        <f t="shared" si="1"/>
        <v>0</v>
      </c>
      <c r="H17" s="10">
        <f t="shared" si="1"/>
        <v>482692.67</v>
      </c>
      <c r="I17" s="10">
        <f t="shared" si="1"/>
        <v>482692.67</v>
      </c>
      <c r="J17" s="10">
        <f t="shared" si="1"/>
        <v>482692.67</v>
      </c>
      <c r="K17" s="10">
        <f t="shared" si="1"/>
        <v>1748333.41</v>
      </c>
    </row>
    <row r="18" spans="2:11" ht="12" customHeight="1" x14ac:dyDescent="0.2">
      <c r="B18" s="25" t="s">
        <v>24</v>
      </c>
      <c r="C18" s="26"/>
      <c r="D18" s="9">
        <v>2231026.08</v>
      </c>
      <c r="E18" s="9">
        <v>0</v>
      </c>
      <c r="F18" s="9">
        <v>2231026.08</v>
      </c>
      <c r="G18" s="9"/>
      <c r="H18" s="9">
        <v>482692.67</v>
      </c>
      <c r="I18" s="9">
        <v>482692.67</v>
      </c>
      <c r="J18" s="9">
        <v>482692.67</v>
      </c>
      <c r="K18" s="9">
        <v>1748333.41</v>
      </c>
    </row>
    <row r="19" spans="2:11" ht="12" customHeight="1" x14ac:dyDescent="0.2">
      <c r="B19" s="27" t="s">
        <v>25</v>
      </c>
      <c r="C19" s="28"/>
      <c r="D19" s="10">
        <f>SUM(D20:D27)</f>
        <v>5257864.92</v>
      </c>
      <c r="E19" s="10">
        <f t="shared" ref="E19:K19" si="2">SUM(E20:E27)</f>
        <v>6140898.6799999997</v>
      </c>
      <c r="F19" s="10">
        <f t="shared" si="2"/>
        <v>11398763.600000001</v>
      </c>
      <c r="G19" s="10">
        <f t="shared" si="2"/>
        <v>0</v>
      </c>
      <c r="H19" s="10">
        <f t="shared" si="2"/>
        <v>1845278.3499999999</v>
      </c>
      <c r="I19" s="10">
        <f t="shared" si="2"/>
        <v>1699494.3299999998</v>
      </c>
      <c r="J19" s="10">
        <f t="shared" si="2"/>
        <v>1699494.3299999998</v>
      </c>
      <c r="K19" s="10">
        <f t="shared" si="2"/>
        <v>9553485.25</v>
      </c>
    </row>
    <row r="20" spans="2:11" ht="12" customHeight="1" x14ac:dyDescent="0.2">
      <c r="B20" s="25" t="s">
        <v>26</v>
      </c>
      <c r="C20" s="26"/>
      <c r="D20" s="9">
        <v>2099721.36</v>
      </c>
      <c r="E20" s="9">
        <v>1767495.88</v>
      </c>
      <c r="F20" s="9">
        <v>3867217.24</v>
      </c>
      <c r="G20" s="9"/>
      <c r="H20" s="9">
        <v>534014.37</v>
      </c>
      <c r="I20" s="9">
        <v>388230.35</v>
      </c>
      <c r="J20" s="9">
        <v>388230.35</v>
      </c>
      <c r="K20" s="9">
        <v>3333202.87</v>
      </c>
    </row>
    <row r="21" spans="2:11" ht="12" customHeight="1" x14ac:dyDescent="0.2">
      <c r="B21" s="25" t="s">
        <v>27</v>
      </c>
      <c r="C21" s="26"/>
      <c r="D21" s="9">
        <v>207646</v>
      </c>
      <c r="E21" s="9">
        <v>33725.65</v>
      </c>
      <c r="F21" s="9">
        <v>241371.65</v>
      </c>
      <c r="G21" s="9"/>
      <c r="H21" s="9">
        <v>27503.73</v>
      </c>
      <c r="I21" s="9">
        <v>27503.73</v>
      </c>
      <c r="J21" s="9">
        <v>27503.73</v>
      </c>
      <c r="K21" s="9">
        <v>213867.92</v>
      </c>
    </row>
    <row r="22" spans="2:11" ht="12" customHeight="1" x14ac:dyDescent="0.2">
      <c r="B22" s="25" t="s">
        <v>28</v>
      </c>
      <c r="C22" s="26"/>
      <c r="D22" s="9">
        <v>200</v>
      </c>
      <c r="E22" s="9">
        <v>10624</v>
      </c>
      <c r="F22" s="9">
        <v>10824</v>
      </c>
      <c r="G22" s="9"/>
      <c r="H22" s="9">
        <v>0</v>
      </c>
      <c r="I22" s="9">
        <v>0</v>
      </c>
      <c r="J22" s="9">
        <v>0</v>
      </c>
      <c r="K22" s="9">
        <v>10824</v>
      </c>
    </row>
    <row r="23" spans="2:11" ht="12" customHeight="1" x14ac:dyDescent="0.2">
      <c r="B23" s="25" t="s">
        <v>29</v>
      </c>
      <c r="C23" s="26"/>
      <c r="D23" s="9">
        <v>287731</v>
      </c>
      <c r="E23" s="9">
        <v>1076272.31</v>
      </c>
      <c r="F23" s="9">
        <v>1364003.31</v>
      </c>
      <c r="G23" s="9"/>
      <c r="H23" s="9">
        <v>452437.65</v>
      </c>
      <c r="I23" s="9">
        <v>452437.65</v>
      </c>
      <c r="J23" s="9">
        <v>452437.65</v>
      </c>
      <c r="K23" s="9">
        <v>911565.66</v>
      </c>
    </row>
    <row r="24" spans="2:11" ht="12" customHeight="1" x14ac:dyDescent="0.2">
      <c r="B24" s="25" t="s">
        <v>30</v>
      </c>
      <c r="C24" s="26"/>
      <c r="D24" s="9">
        <v>901612.96</v>
      </c>
      <c r="E24" s="9">
        <v>2473548.9</v>
      </c>
      <c r="F24" s="9">
        <v>3375161.86</v>
      </c>
      <c r="G24" s="9"/>
      <c r="H24" s="9">
        <v>433500.47</v>
      </c>
      <c r="I24" s="9">
        <v>433500.47</v>
      </c>
      <c r="J24" s="9">
        <v>433500.47</v>
      </c>
      <c r="K24" s="9">
        <v>2941661.39</v>
      </c>
    </row>
    <row r="25" spans="2:11" ht="12" customHeight="1" x14ac:dyDescent="0.2">
      <c r="B25" s="25" t="s">
        <v>31</v>
      </c>
      <c r="C25" s="26"/>
      <c r="D25" s="9">
        <v>857910</v>
      </c>
      <c r="E25" s="9">
        <v>6580.1</v>
      </c>
      <c r="F25" s="9">
        <v>864490.1</v>
      </c>
      <c r="G25" s="9"/>
      <c r="H25" s="9">
        <v>108981.2</v>
      </c>
      <c r="I25" s="9">
        <v>108981.2</v>
      </c>
      <c r="J25" s="9">
        <v>108981.2</v>
      </c>
      <c r="K25" s="9">
        <v>755508.9</v>
      </c>
    </row>
    <row r="26" spans="2:11" ht="12" customHeight="1" x14ac:dyDescent="0.25">
      <c r="B26" s="11" t="s">
        <v>32</v>
      </c>
      <c r="C26" s="12"/>
      <c r="D26" s="9">
        <v>233250</v>
      </c>
      <c r="E26" s="9">
        <v>347595.8</v>
      </c>
      <c r="F26" s="9">
        <v>580845.80000000005</v>
      </c>
      <c r="G26" s="9"/>
      <c r="H26" s="9">
        <v>287395.8</v>
      </c>
      <c r="I26" s="9">
        <v>287395.8</v>
      </c>
      <c r="J26" s="9">
        <v>287395.8</v>
      </c>
      <c r="K26" s="9">
        <v>293450</v>
      </c>
    </row>
    <row r="27" spans="2:11" ht="12" customHeight="1" x14ac:dyDescent="0.2">
      <c r="B27" s="25" t="s">
        <v>33</v>
      </c>
      <c r="C27" s="26"/>
      <c r="D27" s="9">
        <v>669793.6</v>
      </c>
      <c r="E27" s="9">
        <v>425056.04</v>
      </c>
      <c r="F27" s="9">
        <v>1094849.6399999999</v>
      </c>
      <c r="G27" s="9"/>
      <c r="H27" s="9">
        <v>1445.13</v>
      </c>
      <c r="I27" s="9">
        <v>1445.13</v>
      </c>
      <c r="J27" s="9">
        <v>1445.13</v>
      </c>
      <c r="K27" s="9">
        <v>1093404.51</v>
      </c>
    </row>
    <row r="28" spans="2:11" ht="12" customHeight="1" x14ac:dyDescent="0.2">
      <c r="B28" s="27" t="s">
        <v>23</v>
      </c>
      <c r="C28" s="28"/>
      <c r="D28" s="10">
        <f>SUM(D29:D37)</f>
        <v>29198406.249999996</v>
      </c>
      <c r="E28" s="10">
        <f t="shared" ref="E28:K28" si="3">SUM(E29:E37)</f>
        <v>14025947.699999999</v>
      </c>
      <c r="F28" s="10">
        <f t="shared" si="3"/>
        <v>43224353.950000003</v>
      </c>
      <c r="G28" s="10">
        <f t="shared" si="3"/>
        <v>0</v>
      </c>
      <c r="H28" s="10">
        <f t="shared" si="3"/>
        <v>3439686.0399999996</v>
      </c>
      <c r="I28" s="10">
        <f t="shared" si="3"/>
        <v>3439686.0399999996</v>
      </c>
      <c r="J28" s="10">
        <f t="shared" si="3"/>
        <v>3439686.0399999996</v>
      </c>
      <c r="K28" s="10">
        <f t="shared" si="3"/>
        <v>39784667.909999996</v>
      </c>
    </row>
    <row r="29" spans="2:11" ht="12" customHeight="1" x14ac:dyDescent="0.2">
      <c r="B29" s="25" t="s">
        <v>34</v>
      </c>
      <c r="C29" s="26"/>
      <c r="D29" s="9">
        <v>5243197.47</v>
      </c>
      <c r="E29" s="9">
        <v>46200</v>
      </c>
      <c r="F29" s="9">
        <v>5289397.47</v>
      </c>
      <c r="G29" s="9"/>
      <c r="H29" s="9">
        <v>1047536.18</v>
      </c>
      <c r="I29" s="9">
        <v>1047536.18</v>
      </c>
      <c r="J29" s="9">
        <v>1047536.18</v>
      </c>
      <c r="K29" s="9">
        <v>4241861.29</v>
      </c>
    </row>
    <row r="30" spans="2:11" ht="12" customHeight="1" x14ac:dyDescent="0.2">
      <c r="B30" s="25" t="s">
        <v>35</v>
      </c>
      <c r="C30" s="26"/>
      <c r="D30" s="9">
        <v>2581469.08</v>
      </c>
      <c r="E30" s="9">
        <v>2034895</v>
      </c>
      <c r="F30" s="9">
        <v>4616364.08</v>
      </c>
      <c r="G30" s="9"/>
      <c r="H30" s="9">
        <v>102705.26</v>
      </c>
      <c r="I30" s="9">
        <v>102705.26</v>
      </c>
      <c r="J30" s="9">
        <v>102705.26</v>
      </c>
      <c r="K30" s="9">
        <v>4513658.82</v>
      </c>
    </row>
    <row r="31" spans="2:11" ht="12" customHeight="1" x14ac:dyDescent="0.2">
      <c r="B31" s="25" t="s">
        <v>36</v>
      </c>
      <c r="C31" s="26"/>
      <c r="D31" s="9">
        <v>8142689.4000000004</v>
      </c>
      <c r="E31" s="9">
        <v>1356503.52</v>
      </c>
      <c r="F31" s="9">
        <v>9499192.9199999999</v>
      </c>
      <c r="G31" s="9"/>
      <c r="H31" s="9">
        <v>1023116.26</v>
      </c>
      <c r="I31" s="9">
        <v>1023116.26</v>
      </c>
      <c r="J31" s="9">
        <v>1023116.26</v>
      </c>
      <c r="K31" s="9">
        <v>8476076.6600000001</v>
      </c>
    </row>
    <row r="32" spans="2:11" ht="12" customHeight="1" x14ac:dyDescent="0.2">
      <c r="B32" s="25" t="s">
        <v>37</v>
      </c>
      <c r="C32" s="26"/>
      <c r="D32" s="9">
        <v>897085</v>
      </c>
      <c r="E32" s="9">
        <v>343980</v>
      </c>
      <c r="F32" s="9">
        <v>1241065</v>
      </c>
      <c r="G32" s="9"/>
      <c r="H32" s="9">
        <v>231450.71</v>
      </c>
      <c r="I32" s="9">
        <v>231450.71</v>
      </c>
      <c r="J32" s="9">
        <v>231450.71</v>
      </c>
      <c r="K32" s="9">
        <v>1009614.29</v>
      </c>
    </row>
    <row r="33" spans="2:11" ht="12" customHeight="1" x14ac:dyDescent="0.2">
      <c r="B33" s="25" t="s">
        <v>38</v>
      </c>
      <c r="C33" s="26"/>
      <c r="D33" s="9">
        <v>4786172.74</v>
      </c>
      <c r="E33" s="9">
        <v>7710559.8399999999</v>
      </c>
      <c r="F33" s="9">
        <v>12496732.58</v>
      </c>
      <c r="G33" s="9"/>
      <c r="H33" s="9">
        <v>486636.34</v>
      </c>
      <c r="I33" s="9">
        <v>486636.34</v>
      </c>
      <c r="J33" s="9">
        <v>486636.34</v>
      </c>
      <c r="K33" s="9">
        <v>12010096.24</v>
      </c>
    </row>
    <row r="34" spans="2:11" ht="12" customHeight="1" x14ac:dyDescent="0.2">
      <c r="B34" s="25" t="s">
        <v>39</v>
      </c>
      <c r="C34" s="26"/>
      <c r="D34" s="9">
        <v>802103.88</v>
      </c>
      <c r="E34" s="9">
        <v>194005.89</v>
      </c>
      <c r="F34" s="9">
        <v>996109.77</v>
      </c>
      <c r="G34" s="9"/>
      <c r="H34" s="9">
        <v>0</v>
      </c>
      <c r="I34" s="9">
        <v>0</v>
      </c>
      <c r="J34" s="9">
        <v>0</v>
      </c>
      <c r="K34" s="9">
        <v>996109.77</v>
      </c>
    </row>
    <row r="35" spans="2:11" ht="12" customHeight="1" x14ac:dyDescent="0.2">
      <c r="B35" s="25" t="s">
        <v>40</v>
      </c>
      <c r="C35" s="26"/>
      <c r="D35" s="9">
        <v>2670848.88</v>
      </c>
      <c r="E35" s="9">
        <v>1118299.79</v>
      </c>
      <c r="F35" s="9">
        <v>3789148.67</v>
      </c>
      <c r="G35" s="9"/>
      <c r="H35" s="9">
        <v>86601.76</v>
      </c>
      <c r="I35" s="9">
        <v>86601.76</v>
      </c>
      <c r="J35" s="9">
        <v>86601.76</v>
      </c>
      <c r="K35" s="9">
        <v>3702546.91</v>
      </c>
    </row>
    <row r="36" spans="2:11" ht="12" customHeight="1" x14ac:dyDescent="0.2">
      <c r="B36" s="25" t="s">
        <v>41</v>
      </c>
      <c r="C36" s="26"/>
      <c r="D36" s="9">
        <v>1918753</v>
      </c>
      <c r="E36" s="9">
        <v>1085913</v>
      </c>
      <c r="F36" s="9">
        <v>3004666</v>
      </c>
      <c r="G36" s="9"/>
      <c r="H36" s="9">
        <v>121961.44</v>
      </c>
      <c r="I36" s="9">
        <v>121961.44</v>
      </c>
      <c r="J36" s="9">
        <v>121961.44</v>
      </c>
      <c r="K36" s="9">
        <v>2882704.56</v>
      </c>
    </row>
    <row r="37" spans="2:11" ht="12" customHeight="1" x14ac:dyDescent="0.2">
      <c r="B37" s="25" t="s">
        <v>24</v>
      </c>
      <c r="C37" s="26"/>
      <c r="D37" s="9">
        <v>2156086.7999999998</v>
      </c>
      <c r="E37" s="9">
        <v>135590.66</v>
      </c>
      <c r="F37" s="9">
        <v>2291677.46</v>
      </c>
      <c r="G37" s="9"/>
      <c r="H37" s="9">
        <v>339678.09</v>
      </c>
      <c r="I37" s="9">
        <v>339678.09</v>
      </c>
      <c r="J37" s="9">
        <v>339678.09</v>
      </c>
      <c r="K37" s="9">
        <v>1951999.37</v>
      </c>
    </row>
    <row r="38" spans="2:11" ht="12" customHeight="1" x14ac:dyDescent="0.2">
      <c r="B38" s="27" t="s">
        <v>42</v>
      </c>
      <c r="C38" s="28"/>
      <c r="D38" s="10">
        <f>+D39</f>
        <v>2598900</v>
      </c>
      <c r="E38" s="10">
        <f t="shared" ref="E38:K38" si="4">+E39</f>
        <v>1679030.42</v>
      </c>
      <c r="F38" s="10">
        <f t="shared" si="4"/>
        <v>4277930.42</v>
      </c>
      <c r="G38" s="10">
        <f t="shared" si="4"/>
        <v>0</v>
      </c>
      <c r="H38" s="10">
        <f t="shared" si="4"/>
        <v>446467.8</v>
      </c>
      <c r="I38" s="10">
        <f t="shared" si="4"/>
        <v>446467.8</v>
      </c>
      <c r="J38" s="10">
        <f t="shared" si="4"/>
        <v>446467.8</v>
      </c>
      <c r="K38" s="10">
        <f t="shared" si="4"/>
        <v>3831462.62</v>
      </c>
    </row>
    <row r="39" spans="2:11" ht="12" customHeight="1" x14ac:dyDescent="0.2">
      <c r="B39" s="25" t="s">
        <v>43</v>
      </c>
      <c r="C39" s="26"/>
      <c r="D39" s="9">
        <v>2598900</v>
      </c>
      <c r="E39" s="9">
        <v>1679030.42</v>
      </c>
      <c r="F39" s="9">
        <v>4277930.42</v>
      </c>
      <c r="G39" s="9"/>
      <c r="H39" s="9">
        <v>446467.8</v>
      </c>
      <c r="I39" s="9">
        <v>446467.8</v>
      </c>
      <c r="J39" s="9">
        <v>446467.8</v>
      </c>
      <c r="K39" s="9">
        <v>3831462.62</v>
      </c>
    </row>
    <row r="40" spans="2:11" ht="12" customHeight="1" x14ac:dyDescent="0.25">
      <c r="B40" s="13" t="s">
        <v>44</v>
      </c>
      <c r="C40" s="14"/>
      <c r="D40" s="10">
        <f>+D41</f>
        <v>0</v>
      </c>
      <c r="E40" s="10">
        <f t="shared" ref="E40:K40" si="5">+E41</f>
        <v>60510785.479999997</v>
      </c>
      <c r="F40" s="10">
        <f t="shared" si="5"/>
        <v>60510785.479999997</v>
      </c>
      <c r="G40" s="10">
        <f t="shared" si="5"/>
        <v>0</v>
      </c>
      <c r="H40" s="10">
        <f t="shared" si="5"/>
        <v>3119179.07</v>
      </c>
      <c r="I40" s="10">
        <f t="shared" si="5"/>
        <v>3119179.07</v>
      </c>
      <c r="J40" s="10">
        <f t="shared" si="5"/>
        <v>3119179.07</v>
      </c>
      <c r="K40" s="10">
        <f t="shared" si="5"/>
        <v>57391606.409999996</v>
      </c>
    </row>
    <row r="41" spans="2:11" ht="12" customHeight="1" x14ac:dyDescent="0.2">
      <c r="B41" s="25" t="s">
        <v>45</v>
      </c>
      <c r="C41" s="26"/>
      <c r="D41" s="9">
        <v>0</v>
      </c>
      <c r="E41" s="9">
        <v>60510785.479999997</v>
      </c>
      <c r="F41" s="9">
        <v>60510785.479999997</v>
      </c>
      <c r="G41" s="9"/>
      <c r="H41" s="9">
        <v>3119179.07</v>
      </c>
      <c r="I41" s="9">
        <v>3119179.07</v>
      </c>
      <c r="J41" s="9">
        <v>3119179.07</v>
      </c>
      <c r="K41" s="9">
        <v>57391606.409999996</v>
      </c>
    </row>
    <row r="42" spans="2:11" ht="12" customHeight="1" x14ac:dyDescent="0.2">
      <c r="B42" s="27" t="s">
        <v>46</v>
      </c>
      <c r="C42" s="28"/>
      <c r="D42" s="10">
        <f>SUM(D43:D48)</f>
        <v>3294600</v>
      </c>
      <c r="E42" s="10">
        <f t="shared" ref="E42:K42" si="6">SUM(E43:E48)</f>
        <v>17788418.569999997</v>
      </c>
      <c r="F42" s="10">
        <f t="shared" si="6"/>
        <v>21083018.569999997</v>
      </c>
      <c r="G42" s="10">
        <f t="shared" si="6"/>
        <v>0</v>
      </c>
      <c r="H42" s="10">
        <f t="shared" si="6"/>
        <v>5488389.0300000003</v>
      </c>
      <c r="I42" s="10">
        <f t="shared" si="6"/>
        <v>5488389.0300000003</v>
      </c>
      <c r="J42" s="10">
        <f t="shared" si="6"/>
        <v>5488389.0300000003</v>
      </c>
      <c r="K42" s="10">
        <f t="shared" si="6"/>
        <v>15594629.540000001</v>
      </c>
    </row>
    <row r="43" spans="2:11" ht="12" customHeight="1" x14ac:dyDescent="0.2">
      <c r="B43" s="25" t="s">
        <v>47</v>
      </c>
      <c r="C43" s="26"/>
      <c r="D43" s="9">
        <v>130000</v>
      </c>
      <c r="E43" s="9">
        <v>357314</v>
      </c>
      <c r="F43" s="9">
        <v>487314</v>
      </c>
      <c r="G43" s="9"/>
      <c r="H43" s="9">
        <v>0</v>
      </c>
      <c r="I43" s="9">
        <v>0</v>
      </c>
      <c r="J43" s="9">
        <v>0</v>
      </c>
      <c r="K43" s="9">
        <v>487314</v>
      </c>
    </row>
    <row r="44" spans="2:11" ht="12" customHeight="1" x14ac:dyDescent="0.2">
      <c r="B44" s="25" t="s">
        <v>48</v>
      </c>
      <c r="C44" s="26"/>
      <c r="D44" s="9">
        <v>1871800</v>
      </c>
      <c r="E44" s="9">
        <v>2253547.75</v>
      </c>
      <c r="F44" s="9">
        <v>4125347.75</v>
      </c>
      <c r="G44" s="9"/>
      <c r="H44" s="9">
        <v>501844.42</v>
      </c>
      <c r="I44" s="9">
        <v>501844.42</v>
      </c>
      <c r="J44" s="9">
        <v>501844.42</v>
      </c>
      <c r="K44" s="9">
        <v>3623503.33</v>
      </c>
    </row>
    <row r="45" spans="2:11" ht="12" customHeight="1" x14ac:dyDescent="0.2">
      <c r="B45" s="25" t="s">
        <v>48</v>
      </c>
      <c r="C45" s="26"/>
      <c r="D45" s="9">
        <v>100000</v>
      </c>
      <c r="E45" s="9">
        <v>671317.87</v>
      </c>
      <c r="F45" s="9">
        <v>771317.87</v>
      </c>
      <c r="G45" s="9"/>
      <c r="H45" s="9">
        <v>144626.35</v>
      </c>
      <c r="I45" s="9">
        <v>144626.35</v>
      </c>
      <c r="J45" s="9">
        <v>144626.35</v>
      </c>
      <c r="K45" s="9">
        <v>626691.52</v>
      </c>
    </row>
    <row r="46" spans="2:11" ht="12" customHeight="1" x14ac:dyDescent="0.2">
      <c r="B46" s="25" t="s">
        <v>49</v>
      </c>
      <c r="C46" s="26"/>
      <c r="D46" s="9">
        <v>1161800</v>
      </c>
      <c r="E46" s="9">
        <v>10665588.029999999</v>
      </c>
      <c r="F46" s="9">
        <v>11827388.029999999</v>
      </c>
      <c r="G46" s="9"/>
      <c r="H46" s="9">
        <v>4461044.9000000004</v>
      </c>
      <c r="I46" s="9">
        <v>4461044.9000000004</v>
      </c>
      <c r="J46" s="9">
        <v>4461044.9000000004</v>
      </c>
      <c r="K46" s="9">
        <v>7366343.1299999999</v>
      </c>
    </row>
    <row r="47" spans="2:11" ht="12" customHeight="1" x14ac:dyDescent="0.2">
      <c r="B47" s="25" t="s">
        <v>50</v>
      </c>
      <c r="C47" s="26"/>
      <c r="D47" s="9">
        <v>0</v>
      </c>
      <c r="E47" s="9">
        <v>2844222.18</v>
      </c>
      <c r="F47" s="9">
        <v>2844222.18</v>
      </c>
      <c r="G47" s="9"/>
      <c r="H47" s="9">
        <v>0</v>
      </c>
      <c r="I47" s="9">
        <v>0</v>
      </c>
      <c r="J47" s="9">
        <v>0</v>
      </c>
      <c r="K47" s="9">
        <v>2844222.18</v>
      </c>
    </row>
    <row r="48" spans="2:11" ht="12" customHeight="1" x14ac:dyDescent="0.2">
      <c r="B48" s="25" t="s">
        <v>51</v>
      </c>
      <c r="C48" s="26"/>
      <c r="D48" s="9">
        <v>31000</v>
      </c>
      <c r="E48" s="9">
        <v>996428.74</v>
      </c>
      <c r="F48" s="9">
        <v>1027428.74</v>
      </c>
      <c r="G48" s="9"/>
      <c r="H48" s="9">
        <v>380873.36</v>
      </c>
      <c r="I48" s="9">
        <v>380873.36</v>
      </c>
      <c r="J48" s="9">
        <v>380873.36</v>
      </c>
      <c r="K48" s="9">
        <v>646555.38</v>
      </c>
    </row>
    <row r="49" spans="1:12" ht="12" customHeight="1" x14ac:dyDescent="0.2">
      <c r="B49" s="27" t="s">
        <v>25</v>
      </c>
      <c r="C49" s="28"/>
      <c r="D49" s="10">
        <f>SUM(D50)</f>
        <v>100</v>
      </c>
      <c r="E49" s="10">
        <f t="shared" ref="E49:K49" si="7">SUM(E50)</f>
        <v>0</v>
      </c>
      <c r="F49" s="10">
        <f t="shared" si="7"/>
        <v>100</v>
      </c>
      <c r="G49" s="10">
        <f t="shared" si="7"/>
        <v>0</v>
      </c>
      <c r="H49" s="10">
        <f t="shared" si="7"/>
        <v>0</v>
      </c>
      <c r="I49" s="10">
        <f t="shared" si="7"/>
        <v>0</v>
      </c>
      <c r="J49" s="10">
        <f t="shared" si="7"/>
        <v>0</v>
      </c>
      <c r="K49" s="10">
        <f t="shared" si="7"/>
        <v>100</v>
      </c>
    </row>
    <row r="50" spans="1:12" ht="12" customHeight="1" x14ac:dyDescent="0.2">
      <c r="B50" s="25" t="s">
        <v>52</v>
      </c>
      <c r="C50" s="26"/>
      <c r="D50" s="9">
        <v>100</v>
      </c>
      <c r="E50" s="9">
        <v>0</v>
      </c>
      <c r="F50" s="9">
        <v>100</v>
      </c>
      <c r="G50" s="9"/>
      <c r="H50" s="9">
        <v>0</v>
      </c>
      <c r="I50" s="9">
        <v>0</v>
      </c>
      <c r="J50" s="9">
        <v>0</v>
      </c>
      <c r="K50" s="9">
        <v>100</v>
      </c>
    </row>
    <row r="51" spans="1:12" ht="12" customHeight="1" x14ac:dyDescent="0.2">
      <c r="B51" s="27" t="s">
        <v>46</v>
      </c>
      <c r="C51" s="28"/>
      <c r="D51" s="10">
        <f>+D52</f>
        <v>30000</v>
      </c>
      <c r="E51" s="10">
        <f t="shared" ref="E51:K51" si="8">+E52</f>
        <v>0</v>
      </c>
      <c r="F51" s="10">
        <f t="shared" si="8"/>
        <v>30000</v>
      </c>
      <c r="G51" s="10">
        <f t="shared" si="8"/>
        <v>0</v>
      </c>
      <c r="H51" s="10">
        <f t="shared" si="8"/>
        <v>0</v>
      </c>
      <c r="I51" s="10">
        <f t="shared" si="8"/>
        <v>0</v>
      </c>
      <c r="J51" s="10">
        <f t="shared" si="8"/>
        <v>0</v>
      </c>
      <c r="K51" s="10">
        <f t="shared" si="8"/>
        <v>30000</v>
      </c>
    </row>
    <row r="52" spans="1:12" ht="12" customHeight="1" x14ac:dyDescent="0.2">
      <c r="B52" s="25" t="s">
        <v>48</v>
      </c>
      <c r="C52" s="26"/>
      <c r="D52" s="9">
        <v>30000</v>
      </c>
      <c r="E52" s="9">
        <v>0</v>
      </c>
      <c r="F52" s="9">
        <v>30000</v>
      </c>
      <c r="G52" s="9"/>
      <c r="H52" s="9">
        <v>0</v>
      </c>
      <c r="I52" s="9">
        <v>0</v>
      </c>
      <c r="J52" s="9">
        <v>0</v>
      </c>
      <c r="K52" s="9">
        <v>30000</v>
      </c>
    </row>
    <row r="53" spans="1:12" ht="12" customHeight="1" x14ac:dyDescent="0.2">
      <c r="B53" s="27" t="s">
        <v>53</v>
      </c>
      <c r="C53" s="28"/>
      <c r="D53" s="10">
        <f>+D54</f>
        <v>3161050.47</v>
      </c>
      <c r="E53" s="10">
        <f t="shared" ref="E53:K53" si="9">+E54</f>
        <v>1464592.19</v>
      </c>
      <c r="F53" s="10">
        <f t="shared" si="9"/>
        <v>4625642.66</v>
      </c>
      <c r="G53" s="10">
        <f t="shared" si="9"/>
        <v>0</v>
      </c>
      <c r="H53" s="10">
        <f t="shared" si="9"/>
        <v>0</v>
      </c>
      <c r="I53" s="10">
        <f t="shared" si="9"/>
        <v>0</v>
      </c>
      <c r="J53" s="10">
        <f t="shared" si="9"/>
        <v>0</v>
      </c>
      <c r="K53" s="10">
        <f t="shared" si="9"/>
        <v>4625642.66</v>
      </c>
    </row>
    <row r="54" spans="1:12" ht="12" customHeight="1" x14ac:dyDescent="0.2">
      <c r="B54" s="25" t="s">
        <v>54</v>
      </c>
      <c r="C54" s="26"/>
      <c r="D54" s="9">
        <v>3161050.47</v>
      </c>
      <c r="E54" s="9">
        <v>1464592.19</v>
      </c>
      <c r="F54" s="9">
        <v>4625642.66</v>
      </c>
      <c r="G54" s="9"/>
      <c r="H54" s="9">
        <v>0</v>
      </c>
      <c r="I54" s="9">
        <v>0</v>
      </c>
      <c r="J54" s="9">
        <v>0</v>
      </c>
      <c r="K54" s="9">
        <v>4625642.66</v>
      </c>
    </row>
    <row r="55" spans="1:12" x14ac:dyDescent="0.2">
      <c r="B55" s="16"/>
      <c r="C55" s="17"/>
      <c r="D55" s="9">
        <v>0</v>
      </c>
      <c r="E55" s="9">
        <v>0</v>
      </c>
      <c r="F55" s="9">
        <f t="shared" ref="F55" si="10">+D55+E55</f>
        <v>0</v>
      </c>
      <c r="G55" s="9"/>
      <c r="H55" s="9"/>
      <c r="I55" s="9"/>
      <c r="J55" s="9">
        <v>0</v>
      </c>
      <c r="K55" s="9">
        <f t="shared" ref="K55" si="11">+F55-H55</f>
        <v>0</v>
      </c>
    </row>
    <row r="56" spans="1:12" s="22" customFormat="1" x14ac:dyDescent="0.2">
      <c r="A56" s="18"/>
      <c r="B56" s="19"/>
      <c r="C56" s="20" t="s">
        <v>55</v>
      </c>
      <c r="D56" s="21">
        <f>+D10+D17+D19+D28+D38+D42+D49+D51+D53+D40</f>
        <v>119692433.50999999</v>
      </c>
      <c r="E56" s="21">
        <f t="shared" ref="E56:K56" si="12">+E10+E17+E19+E28+E38+E42+E49+E51+E53+E40</f>
        <v>149345064.84999999</v>
      </c>
      <c r="F56" s="21">
        <f t="shared" si="12"/>
        <v>269037498.36000001</v>
      </c>
      <c r="G56" s="21">
        <f t="shared" si="12"/>
        <v>0</v>
      </c>
      <c r="H56" s="21">
        <f t="shared" si="12"/>
        <v>48083259.949999996</v>
      </c>
      <c r="I56" s="21">
        <f t="shared" si="12"/>
        <v>47937475.929999992</v>
      </c>
      <c r="J56" s="21">
        <f t="shared" si="12"/>
        <v>47937475.929999992</v>
      </c>
      <c r="K56" s="21">
        <f t="shared" si="12"/>
        <v>220954238.41</v>
      </c>
      <c r="L56" s="18"/>
    </row>
    <row r="58" spans="1:12" x14ac:dyDescent="0.2">
      <c r="B58" s="23" t="s">
        <v>56</v>
      </c>
      <c r="F58" s="24"/>
      <c r="G58" s="24"/>
      <c r="H58" s="24"/>
      <c r="I58" s="24"/>
      <c r="J58" s="24"/>
      <c r="K58" s="24"/>
    </row>
    <row r="60" spans="1:12" x14ac:dyDescent="0.2">
      <c r="C60" s="34"/>
      <c r="D60" s="35"/>
      <c r="E60" s="35"/>
      <c r="F60" s="35"/>
      <c r="G60" s="35"/>
      <c r="H60" s="35"/>
      <c r="I60" s="35"/>
      <c r="J60" s="35"/>
      <c r="K60" s="35"/>
    </row>
    <row r="61" spans="1:12" x14ac:dyDescent="0.2">
      <c r="C61" s="34"/>
      <c r="D61" s="34"/>
      <c r="E61" s="34"/>
      <c r="F61" s="34"/>
      <c r="G61" s="34"/>
      <c r="H61" s="34"/>
      <c r="I61" s="34"/>
      <c r="J61" s="34"/>
      <c r="K61" s="34"/>
    </row>
    <row r="62" spans="1:12" x14ac:dyDescent="0.2">
      <c r="C62" s="36"/>
      <c r="D62" s="34"/>
      <c r="E62" s="34"/>
      <c r="F62" s="37"/>
      <c r="G62" s="37"/>
      <c r="H62" s="37"/>
      <c r="I62" s="37"/>
      <c r="J62" s="37"/>
      <c r="K62" s="37"/>
    </row>
    <row r="63" spans="1:12" x14ac:dyDescent="0.2">
      <c r="C63" s="36"/>
      <c r="D63" s="34"/>
      <c r="E63" s="34"/>
      <c r="F63" s="37"/>
      <c r="G63" s="37"/>
      <c r="H63" s="37"/>
      <c r="I63" s="37"/>
      <c r="J63" s="37"/>
      <c r="K63" s="37"/>
    </row>
    <row r="64" spans="1:12" x14ac:dyDescent="0.2">
      <c r="C64" s="34"/>
      <c r="D64" s="34"/>
      <c r="E64" s="34"/>
      <c r="F64" s="34"/>
      <c r="G64" s="34"/>
      <c r="H64" s="34"/>
      <c r="I64" s="34"/>
      <c r="J64" s="34"/>
      <c r="K64" s="34"/>
    </row>
    <row r="65" spans="3:11" x14ac:dyDescent="0.2">
      <c r="C65" s="34"/>
      <c r="D65" s="34"/>
      <c r="E65" s="34"/>
      <c r="F65" s="34"/>
      <c r="G65" s="34"/>
      <c r="H65" s="34"/>
      <c r="I65" s="34"/>
      <c r="J65" s="34"/>
      <c r="K65" s="34"/>
    </row>
    <row r="66" spans="3:11" x14ac:dyDescent="0.2">
      <c r="C66" s="34"/>
      <c r="D66" s="34"/>
      <c r="E66" s="34"/>
      <c r="F66" s="34"/>
      <c r="G66" s="34"/>
      <c r="H66" s="34"/>
      <c r="I66" s="34"/>
      <c r="J66" s="34"/>
      <c r="K66" s="34"/>
    </row>
    <row r="67" spans="3:11" x14ac:dyDescent="0.2">
      <c r="C67" s="34"/>
      <c r="D67" s="34"/>
      <c r="E67" s="34"/>
      <c r="F67" s="34"/>
      <c r="G67" s="34"/>
      <c r="H67" s="34"/>
      <c r="I67" s="34"/>
      <c r="J67" s="34"/>
      <c r="K67" s="34"/>
    </row>
    <row r="68" spans="3:11" x14ac:dyDescent="0.2">
      <c r="C68" s="34"/>
      <c r="D68" s="34"/>
      <c r="E68" s="34"/>
      <c r="F68" s="34"/>
      <c r="G68" s="34"/>
      <c r="H68" s="34"/>
      <c r="I68" s="34"/>
      <c r="J68" s="34"/>
      <c r="K68" s="34"/>
    </row>
    <row r="69" spans="3:11" x14ac:dyDescent="0.2">
      <c r="C69" s="34"/>
      <c r="D69" s="34"/>
      <c r="E69" s="34"/>
      <c r="F69" s="34"/>
      <c r="G69" s="34"/>
      <c r="H69" s="34"/>
      <c r="I69" s="34"/>
      <c r="J69" s="34"/>
      <c r="K69" s="34"/>
    </row>
  </sheetData>
  <mergeCells count="51">
    <mergeCell ref="B1:K1"/>
    <mergeCell ref="B2:K2"/>
    <mergeCell ref="B3:K3"/>
    <mergeCell ref="B7:C9"/>
    <mergeCell ref="D7:J7"/>
    <mergeCell ref="K7:K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4:C34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B32:C32"/>
    <mergeCell ref="B33:C33"/>
    <mergeCell ref="B47:C47"/>
    <mergeCell ref="B35:C35"/>
    <mergeCell ref="B36:C36"/>
    <mergeCell ref="B37:C37"/>
    <mergeCell ref="B38:C38"/>
    <mergeCell ref="B39:C39"/>
    <mergeCell ref="B41:C41"/>
    <mergeCell ref="B42:C42"/>
    <mergeCell ref="B43:C43"/>
    <mergeCell ref="B44:C44"/>
    <mergeCell ref="B45:C45"/>
    <mergeCell ref="B46:C46"/>
    <mergeCell ref="B54:C54"/>
    <mergeCell ref="F62:K62"/>
    <mergeCell ref="F63:K63"/>
    <mergeCell ref="B48:C48"/>
    <mergeCell ref="B49:C49"/>
    <mergeCell ref="B50:C50"/>
    <mergeCell ref="B51:C51"/>
    <mergeCell ref="B52:C52"/>
    <mergeCell ref="B53:C53"/>
  </mergeCells>
  <pageMargins left="0.7" right="0.7" top="0.44" bottom="0.75" header="0.3" footer="0.3"/>
  <pageSetup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EAIC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Gustavo Adolfo Jasso Rodriguez</cp:lastModifiedBy>
  <cp:lastPrinted>2018-01-15T16:37:45Z</cp:lastPrinted>
  <dcterms:created xsi:type="dcterms:W3CDTF">2017-07-13T20:34:32Z</dcterms:created>
  <dcterms:modified xsi:type="dcterms:W3CDTF">2018-01-15T16:38:00Z</dcterms:modified>
</cp:coreProperties>
</file>