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8800" windowHeight="121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<sst xmlns="http://schemas.openxmlformats.org/spreadsheetml/2006/main" count="66" uniqueCount="66">
  <si>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</si>
  <si>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</si>
  <si>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</si>
  <si>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</si>
  <si>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</si>
  <si>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</si>
  <si>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</si>
  <si>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</si>
  <si>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</si>
  <si>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</si>
  <si>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</si>
  <si>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</si>
  <si>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</si>
  <si>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</si>
  <si>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</si>
  <si>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</si>
  <si>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</si>
  <si>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</si>
  <si>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</si>
  <si>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</si>
  <si>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</si>
  <si>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</si>
  <si>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</si>
  <si>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</si>
  <si>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</si>
  <si>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</si>
  <si>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</si>
  <si>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</si>
  <si>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</si>
  <si>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</si>
  <si>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</si>
  <si>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</si>
  <si>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</si>
  <si>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</si>
  <si>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</si>
  <si>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</si>
  <si>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</si>
  <si>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</si>
  <si>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</si>
  <si>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</si>
  <si>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</si>
  <si>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</si>
  <si>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</si>
  <si>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</si>
  <si>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</si>
  <si>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</si>
  <si>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</si>
  <si>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</si>
  <si>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</si>
  <si>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</si>
  <si>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</si>
  <si>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</si>
  <si>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</si>
  <si>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</si>
  <si>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</si>
  <si>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</si>
  <si>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</si>
  <si>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</si>
  <si>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</si>
  <si>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</si>
  <si>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</si>
  <si>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</si>
  <si>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</si>
  <si>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</si>
  <si>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</si>
  <si>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FORUM CULTURAL GUANAJUATO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</si>
</sst>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1231900</xdr:colOff>
      <xdr:row>40</xdr:row>
      <xdr:rowOff>57150</xdr:rowOff>
    </xdr:from>
    <xdr:to>
      <xdr:col>6</xdr:col>
      <xdr:colOff>844550</xdr:colOff>
      <xdr:row>47</xdr:row>
      <xdr:rowOff>38100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333500" y="6013450"/>
          <a:ext cx="67818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39" sqref="C39"/>
    </sheetView>
  </sheetViews>
  <sheetFormatPr baseColWidth="10" defaultColWidth="11.453125" defaultRowHeight="10" x14ac:dyDescent="0.2"/>
  <cols>
    <col min="1" max="1" width="0.26953125" style="1" customWidth="1"/>
    <col min="2" max="2" width="1.1796875" style="1" customWidth="1"/>
    <col min="3" max="3" width="5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50.15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ht="10.5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ht="10.5" x14ac:dyDescent="0.25">
      <c r="A5" s="13"/>
      <c r="B5" s="11" t="s">
        <v>25</v>
      </c>
      <c r="D5" s="7"/>
      <c r="E5" s="7"/>
      <c r="F5" s="7"/>
      <c r="G5" s="7"/>
      <c r="H5" s="7"/>
      <c r="I5" s="7"/>
    </row>
    <row r="6" spans="1:9" ht="10.5" x14ac:dyDescent="0.25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ht="10.5" x14ac:dyDescent="0.25">
      <c r="A9" s="15">
        <v>0</v>
      </c>
      <c r="B9" s="12" t="s">
        <v>3</v>
      </c>
      <c r="C9" s="8"/>
      <c r="D9" s="16">
        <f>SUM(D10:D17)</f>
        <v>96546680.280000001</v>
      </c>
      <c r="E9" s="16">
        <f>SUM(E10:E17)</f>
        <v>33469446.849999998</v>
      </c>
      <c r="F9" s="16">
        <f t="shared" ref="F9:I9" si="1">SUM(F10:F17)</f>
        <v>130016127.13</v>
      </c>
      <c r="G9" s="16">
        <f t="shared" si="1"/>
        <v>121703793.13</v>
      </c>
      <c r="H9" s="16">
        <f t="shared" si="1"/>
        <v>110640557.78</v>
      </c>
      <c r="I9" s="16">
        <f t="shared" si="1"/>
        <v>8312334.0000000075</v>
      </c>
    </row>
    <row r="10" spans="1:9" x14ac:dyDescent="0.2">
      <c r="A10" s="15" t="s">
        <v>43</v>
      </c>
      <c r="B10" s="6"/>
      <c r="C10" s="3" t="s">
        <v>4</v>
      </c>
      <c r="D10" s="17">
        <v>80247040.859999999</v>
      </c>
      <c r="E10" s="17">
        <v>29920398.059999999</v>
      </c>
      <c r="F10" s="17">
        <f t="shared" ref="F10:F17" si="2">D10+E10</f>
        <v>110167438.92</v>
      </c>
      <c r="G10" s="17">
        <v>103576930.88</v>
      </c>
      <c r="H10" s="17">
        <v>93117958.760000005</v>
      </c>
      <c r="I10" s="17">
        <f t="shared" ref="I10:I17" si="3">F10-G10</f>
        <v>6590508.0400000066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16299639.42</v>
      </c>
      <c r="E12" s="17">
        <v>3549048.79</v>
      </c>
      <c r="F12" s="17">
        <f t="shared" si="2"/>
        <v>19848688.210000001</v>
      </c>
      <c r="G12" s="17">
        <v>18126862.25</v>
      </c>
      <c r="H12" s="17">
        <v>17522599.02</v>
      </c>
      <c r="I12" s="17">
        <f t="shared" si="3"/>
        <v>1721825.9600000009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ht="10.5" x14ac:dyDescent="0.25">
      <c r="A18" s="15">
        <v>0</v>
      </c>
      <c r="B18" s="12" t="s">
        <v>12</v>
      </c>
      <c r="C18" s="8"/>
      <c r="D18" s="16">
        <f>SUM(D19:D21)</f>
        <v>5637003.7999999998</v>
      </c>
      <c r="E18" s="16">
        <f>SUM(E19:E21)</f>
        <v>1004371.11</v>
      </c>
      <c r="F18" s="16">
        <f t="shared" ref="F18:I18" si="4">SUM(F19:F21)</f>
        <v>6641374.9100000001</v>
      </c>
      <c r="G18" s="16">
        <f t="shared" si="4"/>
        <v>6167361.3600000003</v>
      </c>
      <c r="H18" s="16">
        <f t="shared" si="4"/>
        <v>6224186.3600000003</v>
      </c>
      <c r="I18" s="16">
        <f t="shared" si="4"/>
        <v>474013.54999999981</v>
      </c>
    </row>
    <row r="19" spans="1:9" x14ac:dyDescent="0.2">
      <c r="A19" s="15" t="s">
        <v>51</v>
      </c>
      <c r="B19" s="6"/>
      <c r="C19" s="3" t="s">
        <v>13</v>
      </c>
      <c r="D19" s="17">
        <v>5637003.7999999998</v>
      </c>
      <c r="E19" s="17">
        <v>1004371.11</v>
      </c>
      <c r="F19" s="17">
        <f t="shared" ref="F19:F21" si="5">D19+E19</f>
        <v>6641374.9100000001</v>
      </c>
      <c r="G19" s="17">
        <v>6167361.3600000003</v>
      </c>
      <c r="H19" s="17">
        <v>6224186.3600000003</v>
      </c>
      <c r="I19" s="17">
        <f t="shared" ref="I19:I21" si="6">F19-G19</f>
        <v>474013.54999999981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ht="10.5" x14ac:dyDescent="0.25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ht="10.5" x14ac:dyDescent="0.25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ht="10.5" x14ac:dyDescent="0.25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ht="10.5" x14ac:dyDescent="0.25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ht="10.5" x14ac:dyDescent="0.25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ht="10.5" x14ac:dyDescent="0.25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5">
      <c r="B35" s="19" t="s">
        <v>31</v>
      </c>
      <c r="C35" s="20"/>
      <c r="D35" s="18">
        <f>SUM(D6+D9+D18+D22+D25+D30+D32+D33+D34)</f>
        <v>102183684.08</v>
      </c>
      <c r="E35" s="18">
        <f t="shared" ref="E35:I35" si="16">SUM(E6+E9+E18+E22+E25+E30+E32+E33+E34)</f>
        <v>34473817.960000001</v>
      </c>
      <c r="F35" s="18">
        <f t="shared" si="16"/>
        <v>136657502.03999999</v>
      </c>
      <c r="G35" s="18">
        <f t="shared" si="16"/>
        <v>127871154.48999999</v>
      </c>
      <c r="H35" s="18">
        <f t="shared" si="16"/>
        <v>116864744.14</v>
      </c>
      <c r="I35" s="18">
        <f t="shared" si="16"/>
        <v>8786347.5500000082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2023-01-15T23:19:50Z</cp:lastPrinted>
  <dcterms:created xsi:type="dcterms:W3CDTF">2012-12-11T21:13:37Z</dcterms:created>
  <dcterms:modified xsi:type="dcterms:W3CDTF">2023-01-15T23:19:56Z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