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24000" windowHeight="974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23" i="1"/>
  <c r="D4" i="1"/>
  <c r="H13" i="1"/>
  <c r="F79" i="1"/>
  <c r="F4" i="1"/>
  <c r="F154" i="1" s="1"/>
  <c r="H33" i="1"/>
  <c r="H53" i="1"/>
  <c r="H57" i="1"/>
  <c r="D79" i="1"/>
  <c r="C4" i="1"/>
  <c r="C154" i="1" s="1"/>
  <c r="G4" i="1"/>
  <c r="G154" i="1" s="1"/>
  <c r="H66" i="1"/>
  <c r="H70" i="1"/>
  <c r="H88" i="1"/>
  <c r="H108" i="1"/>
  <c r="H128" i="1"/>
  <c r="H132" i="1"/>
  <c r="E79" i="1"/>
  <c r="H80" i="1"/>
  <c r="H79" i="1" s="1"/>
  <c r="E4" i="1"/>
  <c r="H5" i="1"/>
  <c r="D154" i="1" l="1"/>
  <c r="H4" i="1"/>
  <c r="H154" i="1" s="1"/>
  <c r="E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<sst xmlns="http://schemas.openxmlformats.org/spreadsheetml/2006/main" count="282" uniqueCount="209">
  <si>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</si>
  <si>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</si>
  <si>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</si>
  <si>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</si>
  <si>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</si>
  <si>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</si>
  <si>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</si>
  <si>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</si>
  <si>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</si>
  <si>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</si>
  <si>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</si>
  <si>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</si>
  <si>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</si>
  <si>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</si>
  <si>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</si>
  <si>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</si>
  <si>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</si>
  <si>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</si>
  <si>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</si>
  <si>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</si>
  <si>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</si>
  <si>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</si>
  <si>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</si>
  <si>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</si>
  <si>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</si>
  <si>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</si>
  <si>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</si>
  <si>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</si>
  <si>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</si>
  <si>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</si>
  <si>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</si>
  <si>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</si>
  <si>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</si>
  <si>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</si>
  <si>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</si>
  <si>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</si>
  <si>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</si>
  <si>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</si>
  <si>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</si>
  <si>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</si>
  <si>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</si>
  <si>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</si>
  <si>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</si>
  <si>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</si>
  <si>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</si>
  <si>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</si>
  <si>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</si>
  <si>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</si>
  <si>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</si>
  <si>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</si>
  <si>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</si>
  <si>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</si>
  <si>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</si>
  <si>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</si>
  <si>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</si>
  <si>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</si>
  <si>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</si>
  <si>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</si>
  <si>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</si>
  <si>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</si>
  <si>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</si>
  <si>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</si>
  <si>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</si>
  <si>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</si>
  <si>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</si>
  <si>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</si>
  <si>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</si>
  <si>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</si>
  <si>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</si>
  <si>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</si>
  <si>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</si>
  <si>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</si>
  <si>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</si>
  <si>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</si>
  <si>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</si>
  <si>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</si>
  <si>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</si>
  <si>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</si>
  <si>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</si>
  <si>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</si>
  <si>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</si>
  <si>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</si>
  <si>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</si>
  <si>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</si>
  <si>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</si>
  <si>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</si>
  <si>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</si>
  <si>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</si>
  <si>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</si>
  <si>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</si>
  <si>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</si>
  <si>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</si>
  <si>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</si>
  <si>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</si>
  <si>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</si>
  <si>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</si>
  <si>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</si>
  <si>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</si>
  <si>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</si>
  <si>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</si>
  <si>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</si>
  <si>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</si>
  <si>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</si>
  <si>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</si>
  <si>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</si>
  <si>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</si>
  <si>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</si>
  <si>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</si>
  <si>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</si>
  <si>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</si>
  <si>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</si>
  <si>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</si>
  <si>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</si>
  <si>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</si>
  <si>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</si>
  <si>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</si>
  <si>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</si>
  <si>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</si>
  <si>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</si>
  <si>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</si>
  <si>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</si>
  <si>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</si>
  <si>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</si>
  <si>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</si>
  <si>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</si>
  <si>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</si>
  <si>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</si>
  <si>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</si>
  <si>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</si>
  <si>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</si>
  <si>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</si>
  <si>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</si>
  <si>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</si>
  <si>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</si>
  <si>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</si>
  <si>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</si>
  <si>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</si>
  <si>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</si>
  <si>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</si>
  <si>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</si>
  <si>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</si>
  <si>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</si>
  <si>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</si>
  <si>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</si>
  <si>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</si>
  <si>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</si>
  <si>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</si>
  <si>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</si>
  <si>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</si>
  <si>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</si>
  <si>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</si>
  <si>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</si>
  <si>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</si>
  <si>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</si>
  <si>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</si>
  <si>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</si>
  <si>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</si>
  <si>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</si>
  <si>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</si>
  <si>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</si>
  <si>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</si>
  <si>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</si>
  <si>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</si>
  <si>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</si>
  <si>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</si>
  <si>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</si>
  <si>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</si>
  <si>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</si>
  <si>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</si>
  <si>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</si>
  <si>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</si>
  <si>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</si>
  <si>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</si>
  <si>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</si>
  <si>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</si>
  <si>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</si>
  <si>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</si>
  <si>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</si>
  <si>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</si>
  <si>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</si>
  <si>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</si>
  <si>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</si>
  <si>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</si>
  <si>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</si>
  <si>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</si>
  <si>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</si>
  <si>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</si>
  <si>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</si>
  <si>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</si>
  <si>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</si>
  <si>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</si>
  <si>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</si>
  <si>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</si>
  <si>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</si>
  <si>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</si>
  <si>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</si>
  <si>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</si>
  <si>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</si>
  <si>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</si>
  <si>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</si>
  <si>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</si>
  <si>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</si>
  <si>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</si>
  <si>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</si>
  <si>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</si>
  <si>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</si>
  <si>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</si>
  <si>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FORUM CULTURAL GUANAJUATO
Clasificación por Objeto del Gasto (Capítulo y Concepto)
al 30 de Septiembre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</si>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</sst>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1" fillId="0" borderId="0" xfId="2" applyFont="1" applyAlignment="1" applyProtection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160</xdr:row>
      <xdr:rowOff>76200</xdr:rowOff>
    </xdr:from>
    <xdr:to>
      <xdr:col>5</xdr:col>
      <xdr:colOff>291395</xdr:colOff>
      <xdr:row>165</xdr:row>
      <xdr:rowOff>152400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04950" y="25723850"/>
          <a:ext cx="64318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workbookViewId="0">
      <selection activeCell="B160" sqref="B160"/>
    </sheetView>
  </sheetViews>
  <sheetFormatPr baseColWidth="10" defaultColWidth="12" defaultRowHeight="12.5"/>
  <cols>
    <col min="1" max="1" width="4.796875" style="1" customWidth="1"/>
    <col min="2" max="2" width="65.19921875" style="1" customWidth="1"/>
    <col min="3" max="8" width="16.796875" style="1" customWidth="1"/>
    <col min="9" max="16384" width="12" style="1"/>
  </cols>
  <sheetData>
    <row r="1" spans="1:8" ht="46" customHeight="1">
      <c r="A1" s="26" t="s">
        <v>207</v>
      </c>
      <c r="B1" s="28"/>
      <c r="C1" s="28"/>
      <c r="D1" s="28"/>
      <c r="E1" s="28"/>
      <c r="F1" s="28"/>
      <c r="G1" s="28"/>
      <c r="H1" s="29"/>
    </row>
    <row r="2" spans="1:8">
      <c r="A2" s="26"/>
      <c r="B2" s="27"/>
      <c r="C2" s="25" t="s">
        <v>0</v>
      </c>
      <c r="D2" s="25"/>
      <c r="E2" s="25"/>
      <c r="F2" s="25"/>
      <c r="G2" s="25"/>
      <c r="H2" s="2"/>
    </row>
    <row r="3" spans="1:8" ht="21">
      <c r="A3" s="30" t="s">
        <v>1</v>
      </c>
      <c r="B3" s="31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2" t="s">
        <v>8</v>
      </c>
      <c r="B4" s="33"/>
      <c r="C4" s="5">
        <f>C5+C13+C23+C33+C43+C53+C57+C66+C70</f>
        <v>102183684.08</v>
      </c>
      <c r="D4" s="5">
        <f t="shared" ref="D4:H4" si="0">D5+D13+D23+D33+D43+D53+D57+D66+D70</f>
        <v>28835108.479999997</v>
      </c>
      <c r="E4" s="5">
        <f t="shared" si="0"/>
        <v>131018792.56000002</v>
      </c>
      <c r="F4" s="5">
        <f t="shared" si="0"/>
        <v>78217895.799999997</v>
      </c>
      <c r="G4" s="5">
        <f t="shared" si="0"/>
        <v>78208787.920000002</v>
      </c>
      <c r="H4" s="5">
        <f t="shared" si="0"/>
        <v>52800896.760000013</v>
      </c>
    </row>
    <row r="5" spans="1:8">
      <c r="A5" s="34" t="s">
        <v>9</v>
      </c>
      <c r="B5" s="35"/>
      <c r="C5" s="6">
        <f>SUM(C6:C12)</f>
        <v>48228406.630000003</v>
      </c>
      <c r="D5" s="6">
        <f t="shared" ref="D5:H5" si="1">SUM(D6:D12)</f>
        <v>3210179.899999999</v>
      </c>
      <c r="E5" s="6">
        <f t="shared" si="1"/>
        <v>51438586.530000001</v>
      </c>
      <c r="F5" s="6">
        <f t="shared" si="1"/>
        <v>32310295.459999997</v>
      </c>
      <c r="G5" s="6">
        <f t="shared" si="1"/>
        <v>32310295.459999997</v>
      </c>
      <c r="H5" s="6">
        <f t="shared" si="1"/>
        <v>19128291.07</v>
      </c>
    </row>
    <row r="6" spans="1:8">
      <c r="A6" s="15" t="s">
        <v>85</v>
      </c>
      <c r="B6" s="16" t="s">
        <v>10</v>
      </c>
      <c r="C6" s="7">
        <v>12127728</v>
      </c>
      <c r="D6" s="7">
        <v>-199086.93</v>
      </c>
      <c r="E6" s="7">
        <f>C6+D6</f>
        <v>11928641.07</v>
      </c>
      <c r="F6" s="7">
        <v>8275216.9699999997</v>
      </c>
      <c r="G6" s="7">
        <v>8275216.9699999997</v>
      </c>
      <c r="H6" s="7">
        <f>E6-F6</f>
        <v>3653424.1000000006</v>
      </c>
    </row>
    <row r="7" spans="1:8">
      <c r="A7" s="15" t="s">
        <v>86</v>
      </c>
      <c r="B7" s="16" t="s">
        <v>11</v>
      </c>
      <c r="C7" s="7">
        <v>0</v>
      </c>
      <c r="D7" s="7">
        <v>3085921.42</v>
      </c>
      <c r="E7" s="7">
        <f t="shared" ref="E7:E12" si="2">C7+D7</f>
        <v>3085921.42</v>
      </c>
      <c r="F7" s="7">
        <v>2227097.89</v>
      </c>
      <c r="G7" s="7">
        <v>2227097.89</v>
      </c>
      <c r="H7" s="7">
        <f t="shared" ref="H7:H70" si="3">E7-F7</f>
        <v>858823.5299999998</v>
      </c>
    </row>
    <row r="8" spans="1:8">
      <c r="A8" s="15" t="s">
        <v>87</v>
      </c>
      <c r="B8" s="16" t="s">
        <v>12</v>
      </c>
      <c r="C8" s="7">
        <v>15235582</v>
      </c>
      <c r="D8" s="7">
        <v>-250427.47</v>
      </c>
      <c r="E8" s="7">
        <f t="shared" si="2"/>
        <v>14985154.529999999</v>
      </c>
      <c r="F8" s="7">
        <v>6871702.21</v>
      </c>
      <c r="G8" s="7">
        <v>6871702.21</v>
      </c>
      <c r="H8" s="7">
        <f t="shared" si="3"/>
        <v>8113452.3199999994</v>
      </c>
    </row>
    <row r="9" spans="1:8">
      <c r="A9" s="15" t="s">
        <v>88</v>
      </c>
      <c r="B9" s="16" t="s">
        <v>13</v>
      </c>
      <c r="C9" s="7">
        <v>4296520</v>
      </c>
      <c r="D9" s="7">
        <v>86361.51</v>
      </c>
      <c r="E9" s="7">
        <f t="shared" si="2"/>
        <v>4382881.51</v>
      </c>
      <c r="F9" s="7">
        <v>3014806.58</v>
      </c>
      <c r="G9" s="7">
        <v>3014806.58</v>
      </c>
      <c r="H9" s="7">
        <f t="shared" si="3"/>
        <v>1368074.9299999997</v>
      </c>
    </row>
    <row r="10" spans="1:8">
      <c r="A10" s="15" t="s">
        <v>89</v>
      </c>
      <c r="B10" s="16" t="s">
        <v>14</v>
      </c>
      <c r="C10" s="7">
        <v>16439747.630000001</v>
      </c>
      <c r="D10" s="7">
        <v>494885.09</v>
      </c>
      <c r="E10" s="7">
        <f t="shared" si="2"/>
        <v>16934632.720000003</v>
      </c>
      <c r="F10" s="7">
        <v>11856242.75</v>
      </c>
      <c r="G10" s="7">
        <v>11856242.75</v>
      </c>
      <c r="H10" s="7">
        <f t="shared" si="3"/>
        <v>5078389.9700000025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128829</v>
      </c>
      <c r="D12" s="7">
        <v>-7473.72</v>
      </c>
      <c r="E12" s="7">
        <f t="shared" si="2"/>
        <v>121355.28</v>
      </c>
      <c r="F12" s="7">
        <v>65229.06</v>
      </c>
      <c r="G12" s="7">
        <v>65229.06</v>
      </c>
      <c r="H12" s="7">
        <f t="shared" si="3"/>
        <v>56126.22</v>
      </c>
    </row>
    <row r="13" spans="1:8">
      <c r="A13" s="34" t="s">
        <v>17</v>
      </c>
      <c r="B13" s="35"/>
      <c r="C13" s="6">
        <f>SUM(C14:C22)</f>
        <v>1148636.4099999999</v>
      </c>
      <c r="D13" s="6">
        <f t="shared" ref="D13:G13" si="4">SUM(D14:D22)</f>
        <v>299621.03999999998</v>
      </c>
      <c r="E13" s="6">
        <f t="shared" si="4"/>
        <v>1448257.45</v>
      </c>
      <c r="F13" s="6">
        <f t="shared" si="4"/>
        <v>674828.7699999999</v>
      </c>
      <c r="G13" s="6">
        <f t="shared" si="4"/>
        <v>674828.7699999999</v>
      </c>
      <c r="H13" s="6">
        <f t="shared" si="3"/>
        <v>773428.68</v>
      </c>
    </row>
    <row r="14" spans="1:8">
      <c r="A14" s="15" t="s">
        <v>92</v>
      </c>
      <c r="B14" s="16" t="s">
        <v>18</v>
      </c>
      <c r="C14" s="7">
        <v>169179.71</v>
      </c>
      <c r="D14" s="7">
        <v>-20187.89</v>
      </c>
      <c r="E14" s="7">
        <f t="shared" ref="E14:E22" si="5">C14+D14</f>
        <v>148991.82</v>
      </c>
      <c r="F14" s="7">
        <v>78321.2</v>
      </c>
      <c r="G14" s="7">
        <v>78321.2</v>
      </c>
      <c r="H14" s="7">
        <f t="shared" si="3"/>
        <v>70670.62000000001</v>
      </c>
    </row>
    <row r="15" spans="1:8">
      <c r="A15" s="15" t="s">
        <v>93</v>
      </c>
      <c r="B15" s="16" t="s">
        <v>19</v>
      </c>
      <c r="C15" s="7">
        <v>53949.99</v>
      </c>
      <c r="D15" s="7">
        <v>115213.96</v>
      </c>
      <c r="E15" s="7">
        <f t="shared" si="5"/>
        <v>169163.95</v>
      </c>
      <c r="F15" s="7">
        <v>68079.22</v>
      </c>
      <c r="G15" s="7">
        <v>68079.22</v>
      </c>
      <c r="H15" s="7">
        <f t="shared" si="3"/>
        <v>101084.73000000001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192695</v>
      </c>
      <c r="D17" s="7">
        <v>52927.839999999997</v>
      </c>
      <c r="E17" s="7">
        <f t="shared" si="5"/>
        <v>245622.84</v>
      </c>
      <c r="F17" s="7">
        <v>104073.8</v>
      </c>
      <c r="G17" s="7">
        <v>104073.8</v>
      </c>
      <c r="H17" s="7">
        <f t="shared" si="3"/>
        <v>141549.03999999998</v>
      </c>
    </row>
    <row r="18" spans="1:8">
      <c r="A18" s="15" t="s">
        <v>96</v>
      </c>
      <c r="B18" s="16" t="s">
        <v>22</v>
      </c>
      <c r="C18" s="7">
        <v>59474</v>
      </c>
      <c r="D18" s="7">
        <v>-31996.6</v>
      </c>
      <c r="E18" s="7">
        <f t="shared" si="5"/>
        <v>27477.4</v>
      </c>
      <c r="F18" s="7">
        <v>11506.98</v>
      </c>
      <c r="G18" s="7">
        <v>11506.98</v>
      </c>
      <c r="H18" s="7">
        <f t="shared" si="3"/>
        <v>15970.420000000002</v>
      </c>
    </row>
    <row r="19" spans="1:8">
      <c r="A19" s="15" t="s">
        <v>97</v>
      </c>
      <c r="B19" s="16" t="s">
        <v>23</v>
      </c>
      <c r="C19" s="7">
        <v>255307.91</v>
      </c>
      <c r="D19" s="7">
        <v>345000</v>
      </c>
      <c r="E19" s="7">
        <f t="shared" si="5"/>
        <v>600307.91</v>
      </c>
      <c r="F19" s="7">
        <v>327340.09999999998</v>
      </c>
      <c r="G19" s="7">
        <v>327340.09999999998</v>
      </c>
      <c r="H19" s="7">
        <f t="shared" si="3"/>
        <v>272967.81000000006</v>
      </c>
    </row>
    <row r="20" spans="1:8">
      <c r="A20" s="15" t="s">
        <v>98</v>
      </c>
      <c r="B20" s="16" t="s">
        <v>24</v>
      </c>
      <c r="C20" s="7">
        <v>192105</v>
      </c>
      <c r="D20" s="7">
        <v>-83298.27</v>
      </c>
      <c r="E20" s="7">
        <f t="shared" si="5"/>
        <v>108806.73</v>
      </c>
      <c r="F20" s="7">
        <v>30963.65</v>
      </c>
      <c r="G20" s="7">
        <v>30963.65</v>
      </c>
      <c r="H20" s="7">
        <f t="shared" si="3"/>
        <v>77843.079999999987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225924.8</v>
      </c>
      <c r="D22" s="7">
        <v>-78038</v>
      </c>
      <c r="E22" s="7">
        <f t="shared" si="5"/>
        <v>147886.79999999999</v>
      </c>
      <c r="F22" s="7">
        <v>54543.82</v>
      </c>
      <c r="G22" s="7">
        <v>54543.82</v>
      </c>
      <c r="H22" s="7">
        <f t="shared" si="3"/>
        <v>93342.979999999981</v>
      </c>
    </row>
    <row r="23" spans="1:8">
      <c r="A23" s="34" t="s">
        <v>27</v>
      </c>
      <c r="B23" s="35"/>
      <c r="C23" s="6">
        <f>SUM(C24:C32)</f>
        <v>52596641.039999999</v>
      </c>
      <c r="D23" s="6">
        <f t="shared" ref="D23:G23" si="6">SUM(D24:D32)</f>
        <v>25063307.539999999</v>
      </c>
      <c r="E23" s="6">
        <f t="shared" si="6"/>
        <v>77659948.580000013</v>
      </c>
      <c r="F23" s="6">
        <f t="shared" si="6"/>
        <v>45201885.329999998</v>
      </c>
      <c r="G23" s="6">
        <f t="shared" si="6"/>
        <v>45192777.450000003</v>
      </c>
      <c r="H23" s="6">
        <f t="shared" si="3"/>
        <v>32458063.250000015</v>
      </c>
    </row>
    <row r="24" spans="1:8">
      <c r="A24" s="15" t="s">
        <v>101</v>
      </c>
      <c r="B24" s="16" t="s">
        <v>28</v>
      </c>
      <c r="C24" s="7">
        <v>5771476.6299999999</v>
      </c>
      <c r="D24" s="7">
        <v>681130</v>
      </c>
      <c r="E24" s="7">
        <f t="shared" ref="E24:E32" si="7">C24+D24</f>
        <v>6452606.6299999999</v>
      </c>
      <c r="F24" s="7">
        <v>4672906.67</v>
      </c>
      <c r="G24" s="7">
        <v>4672906.67</v>
      </c>
      <c r="H24" s="7">
        <f t="shared" si="3"/>
        <v>1779699.96</v>
      </c>
    </row>
    <row r="25" spans="1:8">
      <c r="A25" s="15" t="s">
        <v>102</v>
      </c>
      <c r="B25" s="16" t="s">
        <v>29</v>
      </c>
      <c r="C25" s="7">
        <v>356027.96</v>
      </c>
      <c r="D25" s="7">
        <v>82989.320000000007</v>
      </c>
      <c r="E25" s="7">
        <f t="shared" si="7"/>
        <v>439017.28</v>
      </c>
      <c r="F25" s="7">
        <v>248251.08</v>
      </c>
      <c r="G25" s="7">
        <v>248251.08</v>
      </c>
      <c r="H25" s="7">
        <f t="shared" si="3"/>
        <v>190766.20000000004</v>
      </c>
    </row>
    <row r="26" spans="1:8">
      <c r="A26" s="15" t="s">
        <v>103</v>
      </c>
      <c r="B26" s="16" t="s">
        <v>30</v>
      </c>
      <c r="C26" s="7">
        <v>5681597.54</v>
      </c>
      <c r="D26" s="7">
        <v>1683618.4</v>
      </c>
      <c r="E26" s="7">
        <f t="shared" si="7"/>
        <v>7365215.9399999995</v>
      </c>
      <c r="F26" s="7">
        <v>4303008.04</v>
      </c>
      <c r="G26" s="7">
        <v>4302082.99</v>
      </c>
      <c r="H26" s="7">
        <f t="shared" si="3"/>
        <v>3062207.8999999994</v>
      </c>
    </row>
    <row r="27" spans="1:8">
      <c r="A27" s="15" t="s">
        <v>104</v>
      </c>
      <c r="B27" s="16" t="s">
        <v>31</v>
      </c>
      <c r="C27" s="7">
        <v>220906</v>
      </c>
      <c r="D27" s="7">
        <v>211151.16</v>
      </c>
      <c r="E27" s="7">
        <f t="shared" si="7"/>
        <v>432057.16000000003</v>
      </c>
      <c r="F27" s="7">
        <v>306668.61</v>
      </c>
      <c r="G27" s="7">
        <v>306375.76</v>
      </c>
      <c r="H27" s="7">
        <f t="shared" si="3"/>
        <v>125388.55000000005</v>
      </c>
    </row>
    <row r="28" spans="1:8">
      <c r="A28" s="15" t="s">
        <v>105</v>
      </c>
      <c r="B28" s="16" t="s">
        <v>32</v>
      </c>
      <c r="C28" s="7">
        <v>10575262.109999999</v>
      </c>
      <c r="D28" s="7">
        <v>4269943.0599999996</v>
      </c>
      <c r="E28" s="7">
        <f t="shared" si="7"/>
        <v>14845205.169999998</v>
      </c>
      <c r="F28" s="7">
        <v>10061997.07</v>
      </c>
      <c r="G28" s="7">
        <v>10061997.07</v>
      </c>
      <c r="H28" s="7">
        <f t="shared" si="3"/>
        <v>4783208.0999999978</v>
      </c>
    </row>
    <row r="29" spans="1:8">
      <c r="A29" s="15" t="s">
        <v>106</v>
      </c>
      <c r="B29" s="16" t="s">
        <v>33</v>
      </c>
      <c r="C29" s="7">
        <v>2928925</v>
      </c>
      <c r="D29" s="7">
        <v>8340421.9699999997</v>
      </c>
      <c r="E29" s="7">
        <f t="shared" si="7"/>
        <v>11269346.969999999</v>
      </c>
      <c r="F29" s="7">
        <v>429588.81</v>
      </c>
      <c r="G29" s="7">
        <v>429588.81</v>
      </c>
      <c r="H29" s="7">
        <f t="shared" si="3"/>
        <v>10839758.159999998</v>
      </c>
    </row>
    <row r="30" spans="1:8">
      <c r="A30" s="15" t="s">
        <v>107</v>
      </c>
      <c r="B30" s="16" t="s">
        <v>34</v>
      </c>
      <c r="C30" s="7">
        <v>152090.16</v>
      </c>
      <c r="D30" s="7">
        <v>69816.929999999993</v>
      </c>
      <c r="E30" s="7">
        <f t="shared" si="7"/>
        <v>221907.09</v>
      </c>
      <c r="F30" s="7">
        <v>67204.759999999995</v>
      </c>
      <c r="G30" s="7">
        <v>63726.28</v>
      </c>
      <c r="H30" s="7">
        <f t="shared" si="3"/>
        <v>154702.33000000002</v>
      </c>
    </row>
    <row r="31" spans="1:8">
      <c r="A31" s="15" t="s">
        <v>108</v>
      </c>
      <c r="B31" s="16" t="s">
        <v>35</v>
      </c>
      <c r="C31" s="7">
        <v>25657907.640000001</v>
      </c>
      <c r="D31" s="7">
        <v>9630158.3000000007</v>
      </c>
      <c r="E31" s="7">
        <f t="shared" si="7"/>
        <v>35288065.939999998</v>
      </c>
      <c r="F31" s="7">
        <v>24291954.34</v>
      </c>
      <c r="G31" s="7">
        <v>24287542.84</v>
      </c>
      <c r="H31" s="7">
        <f t="shared" si="3"/>
        <v>10996111.599999998</v>
      </c>
    </row>
    <row r="32" spans="1:8">
      <c r="A32" s="15" t="s">
        <v>109</v>
      </c>
      <c r="B32" s="16" t="s">
        <v>36</v>
      </c>
      <c r="C32" s="7">
        <v>1252448</v>
      </c>
      <c r="D32" s="7">
        <v>94078.399999999994</v>
      </c>
      <c r="E32" s="7">
        <f t="shared" si="7"/>
        <v>1346526.4</v>
      </c>
      <c r="F32" s="7">
        <v>820305.95</v>
      </c>
      <c r="G32" s="7">
        <v>820305.95</v>
      </c>
      <c r="H32" s="7">
        <f t="shared" si="3"/>
        <v>526220.44999999995</v>
      </c>
    </row>
    <row r="33" spans="1:8">
      <c r="A33" s="34" t="s">
        <v>37</v>
      </c>
      <c r="B33" s="35"/>
      <c r="C33" s="6">
        <f>SUM(C34:C42)</f>
        <v>210000</v>
      </c>
      <c r="D33" s="6">
        <f t="shared" ref="D33:G33" si="8">SUM(D34:D42)</f>
        <v>150000</v>
      </c>
      <c r="E33" s="6">
        <f t="shared" si="8"/>
        <v>360000</v>
      </c>
      <c r="F33" s="6">
        <f t="shared" si="8"/>
        <v>19622.64</v>
      </c>
      <c r="G33" s="6">
        <f t="shared" si="8"/>
        <v>19622.64</v>
      </c>
      <c r="H33" s="6">
        <f t="shared" si="3"/>
        <v>340377.36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50000</v>
      </c>
      <c r="D37" s="7">
        <v>150000</v>
      </c>
      <c r="E37" s="7">
        <f t="shared" si="9"/>
        <v>200000</v>
      </c>
      <c r="F37" s="7">
        <v>0</v>
      </c>
      <c r="G37" s="7">
        <v>0</v>
      </c>
      <c r="H37" s="7">
        <f t="shared" si="3"/>
        <v>200000</v>
      </c>
    </row>
    <row r="38" spans="1:8">
      <c r="A38" s="15" t="s">
        <v>114</v>
      </c>
      <c r="B38" s="16" t="s">
        <v>42</v>
      </c>
      <c r="C38" s="7">
        <v>160000</v>
      </c>
      <c r="D38" s="7">
        <v>0</v>
      </c>
      <c r="E38" s="7">
        <f t="shared" si="9"/>
        <v>160000</v>
      </c>
      <c r="F38" s="7">
        <v>19622.64</v>
      </c>
      <c r="G38" s="7">
        <v>19622.64</v>
      </c>
      <c r="H38" s="7">
        <f t="shared" si="3"/>
        <v>140377.35999999999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4" t="s">
        <v>47</v>
      </c>
      <c r="B43" s="35"/>
      <c r="C43" s="6">
        <f>SUM(C44:C52)</f>
        <v>0</v>
      </c>
      <c r="D43" s="6">
        <f t="shared" ref="D43:G43" si="10">SUM(D44:D52)</f>
        <v>112000</v>
      </c>
      <c r="E43" s="6">
        <f t="shared" si="10"/>
        <v>112000</v>
      </c>
      <c r="F43" s="6">
        <f t="shared" si="10"/>
        <v>11263.6</v>
      </c>
      <c r="G43" s="6">
        <f t="shared" si="10"/>
        <v>11263.6</v>
      </c>
      <c r="H43" s="6">
        <f t="shared" si="3"/>
        <v>100736.4</v>
      </c>
    </row>
    <row r="44" spans="1:8">
      <c r="A44" s="15" t="s">
        <v>117</v>
      </c>
      <c r="B44" s="16" t="s">
        <v>48</v>
      </c>
      <c r="C44" s="7">
        <v>0</v>
      </c>
      <c r="D44" s="7">
        <v>22000</v>
      </c>
      <c r="E44" s="7">
        <f t="shared" ref="E44:E52" si="11">C44+D44</f>
        <v>22000</v>
      </c>
      <c r="F44" s="7">
        <v>11263.6</v>
      </c>
      <c r="G44" s="7">
        <v>11263.6</v>
      </c>
      <c r="H44" s="7">
        <f t="shared" si="3"/>
        <v>10736.4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90000</v>
      </c>
      <c r="E49" s="7">
        <f t="shared" si="11"/>
        <v>90000</v>
      </c>
      <c r="F49" s="7">
        <v>0</v>
      </c>
      <c r="G49" s="7">
        <v>0</v>
      </c>
      <c r="H49" s="7">
        <f t="shared" si="3"/>
        <v>90000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4" t="s">
        <v>57</v>
      </c>
      <c r="B53" s="35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4" t="s">
        <v>61</v>
      </c>
      <c r="B57" s="35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4" t="s">
        <v>70</v>
      </c>
      <c r="B66" s="35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4" t="s">
        <v>74</v>
      </c>
      <c r="B70" s="35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6" t="s">
        <v>82</v>
      </c>
      <c r="B79" s="37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8" t="s">
        <v>9</v>
      </c>
      <c r="B80" s="39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8" t="s">
        <v>17</v>
      </c>
      <c r="B88" s="39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8" t="s">
        <v>27</v>
      </c>
      <c r="B98" s="39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8" t="s">
        <v>37</v>
      </c>
      <c r="B108" s="39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8" t="s">
        <v>47</v>
      </c>
      <c r="B118" s="39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8" t="s">
        <v>57</v>
      </c>
      <c r="B128" s="39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8" t="s">
        <v>61</v>
      </c>
      <c r="B132" s="39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8" t="s">
        <v>70</v>
      </c>
      <c r="B141" s="39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8" t="s">
        <v>74</v>
      </c>
      <c r="B145" s="39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40" t="s">
        <v>83</v>
      </c>
      <c r="B154" s="41"/>
      <c r="C154" s="8">
        <f>C4+C79</f>
        <v>102183684.08</v>
      </c>
      <c r="D154" s="8">
        <f t="shared" ref="D154:H154" si="42">D4+D79</f>
        <v>28835108.479999997</v>
      </c>
      <c r="E154" s="8">
        <f t="shared" si="42"/>
        <v>131018792.56000002</v>
      </c>
      <c r="F154" s="8">
        <f t="shared" si="42"/>
        <v>78217895.799999997</v>
      </c>
      <c r="G154" s="8">
        <f t="shared" si="42"/>
        <v>78208787.920000002</v>
      </c>
      <c r="H154" s="8">
        <f t="shared" si="42"/>
        <v>52800896.760000013</v>
      </c>
    </row>
    <row r="155" spans="1:8" ht="5.15" customHeight="1">
      <c r="A155" s="23"/>
      <c r="B155" s="22"/>
      <c r="C155" s="10"/>
      <c r="D155" s="10"/>
      <c r="E155" s="10"/>
      <c r="F155" s="10"/>
      <c r="G155" s="10"/>
      <c r="H155" s="10"/>
    </row>
    <row r="157" spans="1:8">
      <c r="B157" s="24" t="s">
        <v>208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5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2022-10-11T14:31:23Z</cp:lastPrinted>
  <dcterms:created xsi:type="dcterms:W3CDTF">2017-01-11T17:22:36Z</dcterms:created>
  <dcterms:modified xsi:type="dcterms:W3CDTF">2022-10-13T21:15:22Z</dcterms:modified>
</cp:coreProperties>
</file>