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1217CAE5-B8C0-4ADA-BBF8-E9441DC1C715}" xr6:coauthVersionLast="47" xr6:coauthVersionMax="47" xr10:uidLastSave="{00000000-0000-0000-0000-000000000000}"/>
  <bookViews>
    <workbookView xWindow="-110" yWindow="-110" windowWidth="19420" windowHeight="10420" xr2:uid="{9A64C887-5EB0-4447-BC58-02BD8A35398C}"/>
  </bookViews>
  <sheets>
    <sheet name="Formato 6 b)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B41" i="1"/>
  <c r="D33" i="1"/>
  <c r="G33" i="1" s="1"/>
  <c r="D32" i="1"/>
  <c r="G32" i="1" s="1"/>
  <c r="G31" i="1"/>
  <c r="D31" i="1"/>
  <c r="D41" i="1" s="1"/>
  <c r="D30" i="1"/>
  <c r="G30" i="1" s="1"/>
  <c r="D29" i="1"/>
  <c r="G29" i="1" s="1"/>
  <c r="D28" i="1"/>
  <c r="D24" i="1" s="1"/>
  <c r="G27" i="1"/>
  <c r="D27" i="1"/>
  <c r="D26" i="1"/>
  <c r="G26" i="1" s="1"/>
  <c r="D25" i="1"/>
  <c r="G25" i="1" s="1"/>
  <c r="F24" i="1"/>
  <c r="E24" i="1"/>
  <c r="C24" i="1"/>
  <c r="B24" i="1"/>
  <c r="D22" i="1"/>
  <c r="G22" i="1" s="1"/>
  <c r="D21" i="1"/>
  <c r="G21" i="1" s="1"/>
  <c r="G20" i="1"/>
  <c r="D20" i="1"/>
  <c r="D19" i="1"/>
  <c r="G19" i="1" s="1"/>
  <c r="D18" i="1"/>
  <c r="G18" i="1" s="1"/>
  <c r="D17" i="1"/>
  <c r="G17" i="1" s="1"/>
  <c r="G16" i="1"/>
  <c r="D16" i="1"/>
  <c r="D15" i="1"/>
  <c r="G15" i="1" s="1"/>
  <c r="D14" i="1"/>
  <c r="G14" i="1" s="1"/>
  <c r="D13" i="1"/>
  <c r="D9" i="1" s="1"/>
  <c r="G12" i="1"/>
  <c r="D12" i="1"/>
  <c r="D11" i="1"/>
  <c r="G11" i="1" s="1"/>
  <c r="D10" i="1"/>
  <c r="G10" i="1" s="1"/>
  <c r="F9" i="1"/>
  <c r="F41" i="1" s="1"/>
  <c r="E9" i="1"/>
  <c r="E34" i="1" s="1"/>
  <c r="C9" i="1"/>
  <c r="C34" i="1" s="1"/>
  <c r="B9" i="1"/>
  <c r="B34" i="1" s="1"/>
  <c r="D34" i="1" s="1"/>
  <c r="G34" i="1" s="1"/>
  <c r="G28" i="1" l="1"/>
  <c r="G24" i="1" s="1"/>
  <c r="E41" i="1"/>
  <c r="F34" i="1"/>
  <c r="G13" i="1"/>
  <c r="G9" i="1" s="1"/>
  <c r="G41" i="1" s="1"/>
</calcChain>
</file>

<file path=xl/sharedStrings.xml><?xml version="1.0" encoding="utf-8"?>
<sst xmlns="http://schemas.openxmlformats.org/spreadsheetml/2006/main" count="53" uniqueCount="46">
  <si>
    <t>Formato 6 b) Estado Analítico del Ejercicio del Presupuesto de Egresos Detallado - LDF 
                        (Clasificación Administrativa)</t>
  </si>
  <si>
    <t xml:space="preserve"> FORUM CULTURAL GUANAJUATO</t>
  </si>
  <si>
    <t>Estado Analítico del Ejercicio del Presupuesto de Egresos Detallado - LDF</t>
  </si>
  <si>
    <t>Clasificación Administrativa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</si>
  <si>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</si>
  <si>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</si>
  <si>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</si>
  <si>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</si>
  <si>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</si>
  <si>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</si>
  <si>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</si>
  <si>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</si>
  <si>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</si>
  <si>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</si>
  <si>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</si>
  <si>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211213037010000 DIRECCIÓN GENERAL DEL FORUM</t>
  </si>
  <si>
    <t>211213037010100 DIR VINCULACIÓN Y PROGRAMACIÓN FORUM</t>
  </si>
  <si>
    <t>211213037010200 COORDINACIÓN COMUNICACIÓN SOCIAL FORUM</t>
  </si>
  <si>
    <t>211213037010300 COORDINACIÓN JURÍDICA FORUM</t>
  </si>
  <si>
    <t>211213037020000 DIRECCIÓN ADMINISTRATIVA FORUM</t>
  </si>
  <si>
    <t>211213037A10000 ÓRGANO INTERNO DE CONTROL FORUM</t>
  </si>
  <si>
    <t>211213037B10000 MUSEO DE ARTE E HISTORIA FORUM</t>
  </si>
  <si>
    <t>211213037B10100 DIRECCIÓN DEL MUSEO FORUM</t>
  </si>
  <si>
    <t>211213037B10103 COORDINACIÓN DE OPERACIONES MUSEO FORUM</t>
  </si>
  <si>
    <t>211213037B20000 TEATRO DEL BICENTENARIO FORUM</t>
  </si>
  <si>
    <t>211213037B20100 DIRECCIÓN DEL TEATRO FORUM</t>
  </si>
  <si>
    <t>211213037B20102 COORDINACIÓN DE OPERACIONES TEATRO FORUM</t>
  </si>
  <si>
    <t>211213037B20104 COORD DE PROMOCIÓN Y VINCULACIÓN FORUM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</si>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</sst>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4" fontId="0" fillId="0" borderId="12" xfId="0" applyNumberFormat="1" applyBorder="1" applyAlignment="1" applyProtection="1">
      <alignment horizontal="right" vertical="top"/>
      <protection locked="0"/>
    </xf>
    <xf numFmtId="4" fontId="0" fillId="0" borderId="12" xfId="0" applyNumberFormat="1" applyBorder="1" applyAlignment="1">
      <alignment vertical="center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left" indent="2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8" fillId="0" borderId="0" xfId="3" applyFont="1"/>
    <xf numFmtId="0" fontId="9" fillId="3" borderId="0" xfId="4" applyFont="1" applyFill="1" applyAlignment="1">
      <alignment horizontal="center"/>
    </xf>
    <xf numFmtId="0" fontId="9" fillId="0" borderId="0" xfId="4" applyFont="1"/>
  </cellXfs>
  <cellStyles count="5">
    <cellStyle name="Millares" xfId="1" builtinId="3"/>
    <cellStyle name="Normal" xfId="0" builtinId="0"/>
    <cellStyle name="Normal 2 2" xfId="2" xr:uid="{9F6D0A3F-777C-4F47-A404-6285A7E716B1}"/>
    <cellStyle name="Normal 2 3 2" xfId="4" xr:uid="{2AC07F61-A2DA-489F-8969-E41FA9BDE1DC}"/>
    <cellStyle name="Normal 4" xfId="3" xr:uid="{6CAB5A38-AE1B-4932-B96E-B3BC1A1EE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A701-9F2A-4FFD-A758-78B8F553BB47}">
  <sheetPr>
    <outlinePr summaryBelow="0"/>
  </sheetPr>
  <dimension ref="A1:G50"/>
  <sheetViews>
    <sheetView showGridLines="0" tabSelected="1" zoomScale="75" zoomScaleNormal="75" workbookViewId="0">
      <selection activeCell="C23" sqref="C23"/>
    </sheetView>
  </sheetViews>
  <sheetFormatPr baseColWidth="10" defaultColWidth="11" defaultRowHeight="14.5" x14ac:dyDescent="0.35"/>
  <cols>
    <col min="1" max="1" width="47.8164062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35">
      <c r="A2" s="2" t="s">
        <v>1</v>
      </c>
      <c r="B2" s="3"/>
      <c r="C2" s="3"/>
      <c r="D2" s="3"/>
      <c r="E2" s="3"/>
      <c r="F2" s="3"/>
      <c r="G2" s="4"/>
    </row>
    <row r="3" spans="1:7" ht="15" customHeight="1" x14ac:dyDescent="0.35">
      <c r="A3" s="5" t="s">
        <v>2</v>
      </c>
      <c r="B3" s="6"/>
      <c r="C3" s="6"/>
      <c r="D3" s="6"/>
      <c r="E3" s="6"/>
      <c r="F3" s="6"/>
      <c r="G3" s="7"/>
    </row>
    <row r="4" spans="1:7" ht="15" customHeight="1" x14ac:dyDescent="0.35">
      <c r="A4" s="5" t="s">
        <v>3</v>
      </c>
      <c r="B4" s="6"/>
      <c r="C4" s="6"/>
      <c r="D4" s="6"/>
      <c r="E4" s="6"/>
      <c r="F4" s="6"/>
      <c r="G4" s="7"/>
    </row>
    <row r="5" spans="1:7" ht="15" customHeight="1" x14ac:dyDescent="0.35">
      <c r="A5" s="5" t="s">
        <v>4</v>
      </c>
      <c r="B5" s="6"/>
      <c r="C5" s="6"/>
      <c r="D5" s="6"/>
      <c r="E5" s="6"/>
      <c r="F5" s="6"/>
      <c r="G5" s="7"/>
    </row>
    <row r="6" spans="1:7" x14ac:dyDescent="0.35">
      <c r="A6" s="8" t="s">
        <v>5</v>
      </c>
      <c r="B6" s="9"/>
      <c r="C6" s="9"/>
      <c r="D6" s="9"/>
      <c r="E6" s="9"/>
      <c r="F6" s="9"/>
      <c r="G6" s="10"/>
    </row>
    <row r="7" spans="1:7" ht="15" customHeight="1" x14ac:dyDescent="0.3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9" x14ac:dyDescent="0.3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ht="15.75" customHeight="1" x14ac:dyDescent="0.35">
      <c r="A9" s="18" t="s">
        <v>14</v>
      </c>
      <c r="B9" s="19">
        <f>SUM(B10:B23)</f>
        <v>116278642.28</v>
      </c>
      <c r="C9" s="19">
        <f t="shared" ref="C9:G9" si="0">SUM(C10:C23)</f>
        <v>38676812.909999996</v>
      </c>
      <c r="D9" s="19">
        <f t="shared" si="0"/>
        <v>154955455.18999997</v>
      </c>
      <c r="E9" s="19">
        <f t="shared" si="0"/>
        <v>144612312.70999998</v>
      </c>
      <c r="F9" s="19">
        <f t="shared" si="0"/>
        <v>135556196.78</v>
      </c>
      <c r="G9" s="19">
        <f t="shared" si="0"/>
        <v>10343142.480000002</v>
      </c>
    </row>
    <row r="10" spans="1:7" x14ac:dyDescent="0.35">
      <c r="A10" s="20" t="s">
        <v>15</v>
      </c>
      <c r="B10" s="21">
        <v>6167416.0300000003</v>
      </c>
      <c r="C10" s="21">
        <v>-2142592.33</v>
      </c>
      <c r="D10" s="22">
        <f>B10+C10</f>
        <v>4024823.7</v>
      </c>
      <c r="E10" s="21">
        <v>3185590.55</v>
      </c>
      <c r="F10" s="21">
        <v>3185590.55</v>
      </c>
      <c r="G10" s="22">
        <f>D10-E10</f>
        <v>839233.15000000037</v>
      </c>
    </row>
    <row r="11" spans="1:7" x14ac:dyDescent="0.35">
      <c r="A11" s="20" t="s">
        <v>16</v>
      </c>
      <c r="B11" s="21">
        <v>7847081.0999999996</v>
      </c>
      <c r="C11" s="21">
        <v>-1030631.98</v>
      </c>
      <c r="D11" s="22">
        <f t="shared" ref="D11:D22" si="1">B11+C11</f>
        <v>6816449.1199999992</v>
      </c>
      <c r="E11" s="21">
        <v>6492566.9800000004</v>
      </c>
      <c r="F11" s="21">
        <v>6391782.54</v>
      </c>
      <c r="G11" s="22">
        <f t="shared" ref="G11:G22" si="2">D11-E11</f>
        <v>323882.13999999873</v>
      </c>
    </row>
    <row r="12" spans="1:7" x14ac:dyDescent="0.35">
      <c r="A12" s="20" t="s">
        <v>17</v>
      </c>
      <c r="B12" s="21">
        <v>3049739.13</v>
      </c>
      <c r="C12" s="21">
        <v>21620492.539999999</v>
      </c>
      <c r="D12" s="22">
        <f t="shared" si="1"/>
        <v>24670231.669999998</v>
      </c>
      <c r="E12" s="21">
        <v>24287529.239999998</v>
      </c>
      <c r="F12" s="21">
        <v>17341115.02</v>
      </c>
      <c r="G12" s="22">
        <f t="shared" si="2"/>
        <v>382702.4299999997</v>
      </c>
    </row>
    <row r="13" spans="1:7" x14ac:dyDescent="0.35">
      <c r="A13" s="20" t="s">
        <v>18</v>
      </c>
      <c r="B13" s="21">
        <v>178581.04</v>
      </c>
      <c r="C13" s="21">
        <v>4162627.89</v>
      </c>
      <c r="D13" s="22">
        <f t="shared" si="1"/>
        <v>4341208.93</v>
      </c>
      <c r="E13" s="21">
        <v>3658789.85</v>
      </c>
      <c r="F13" s="21">
        <v>3658789.85</v>
      </c>
      <c r="G13" s="22">
        <f t="shared" si="2"/>
        <v>682419.07999999961</v>
      </c>
    </row>
    <row r="14" spans="1:7" x14ac:dyDescent="0.35">
      <c r="A14" s="20" t="s">
        <v>19</v>
      </c>
      <c r="B14" s="21">
        <v>18783009.32</v>
      </c>
      <c r="C14" s="21">
        <v>4128987.56</v>
      </c>
      <c r="D14" s="22">
        <f t="shared" si="1"/>
        <v>22911996.879999999</v>
      </c>
      <c r="E14" s="21">
        <v>21462662.039999999</v>
      </c>
      <c r="F14" s="21">
        <v>20667113.289999999</v>
      </c>
      <c r="G14" s="22">
        <f t="shared" si="2"/>
        <v>1449334.8399999999</v>
      </c>
    </row>
    <row r="15" spans="1:7" x14ac:dyDescent="0.35">
      <c r="A15" s="20" t="s">
        <v>20</v>
      </c>
      <c r="B15" s="21">
        <v>1617087.5</v>
      </c>
      <c r="C15" s="21">
        <v>18470.169999999998</v>
      </c>
      <c r="D15" s="22">
        <f t="shared" si="1"/>
        <v>1635557.67</v>
      </c>
      <c r="E15" s="21">
        <v>1101740.3700000001</v>
      </c>
      <c r="F15" s="21">
        <v>1101740.3700000001</v>
      </c>
      <c r="G15" s="22">
        <f t="shared" si="2"/>
        <v>533817.29999999981</v>
      </c>
    </row>
    <row r="16" spans="1:7" x14ac:dyDescent="0.35">
      <c r="A16" s="20" t="s">
        <v>21</v>
      </c>
      <c r="B16" s="21">
        <v>27290075.670000002</v>
      </c>
      <c r="C16" s="21">
        <v>-9980200.3499999996</v>
      </c>
      <c r="D16" s="22">
        <f t="shared" si="1"/>
        <v>17309875.32</v>
      </c>
      <c r="E16" s="21">
        <v>14641886.43</v>
      </c>
      <c r="F16" s="21">
        <v>14638535.83</v>
      </c>
      <c r="G16" s="22">
        <f t="shared" si="2"/>
        <v>2667988.8900000006</v>
      </c>
    </row>
    <row r="17" spans="1:7" x14ac:dyDescent="0.35">
      <c r="A17" s="20" t="s">
        <v>22</v>
      </c>
      <c r="B17" s="21">
        <v>1809544.8</v>
      </c>
      <c r="C17" s="21">
        <v>1500010.28</v>
      </c>
      <c r="D17" s="22">
        <f t="shared" si="1"/>
        <v>3309555.08</v>
      </c>
      <c r="E17" s="21">
        <v>2781388.25</v>
      </c>
      <c r="F17" s="21">
        <v>2706232.23</v>
      </c>
      <c r="G17" s="22">
        <f t="shared" si="2"/>
        <v>528166.83000000007</v>
      </c>
    </row>
    <row r="18" spans="1:7" x14ac:dyDescent="0.35">
      <c r="A18" s="20" t="s">
        <v>23</v>
      </c>
      <c r="B18" s="21">
        <v>8990979.2599999998</v>
      </c>
      <c r="C18" s="21">
        <v>8633233.1199999992</v>
      </c>
      <c r="D18" s="22">
        <f t="shared" si="1"/>
        <v>17624212.379999999</v>
      </c>
      <c r="E18" s="21">
        <v>16815873.469999999</v>
      </c>
      <c r="F18" s="21">
        <v>16334877.75</v>
      </c>
      <c r="G18" s="22">
        <f t="shared" si="2"/>
        <v>808338.91000000015</v>
      </c>
    </row>
    <row r="19" spans="1:7" x14ac:dyDescent="0.35">
      <c r="A19" s="20" t="s">
        <v>24</v>
      </c>
      <c r="B19" s="21">
        <v>32063789.920000002</v>
      </c>
      <c r="C19" s="21">
        <v>2505984.54</v>
      </c>
      <c r="D19" s="22">
        <f t="shared" si="1"/>
        <v>34569774.460000001</v>
      </c>
      <c r="E19" s="21">
        <v>33639513.329999998</v>
      </c>
      <c r="F19" s="21">
        <v>33493342.73</v>
      </c>
      <c r="G19" s="22">
        <f t="shared" si="2"/>
        <v>930261.13000000268</v>
      </c>
    </row>
    <row r="20" spans="1:7" x14ac:dyDescent="0.35">
      <c r="A20" s="20" t="s">
        <v>25</v>
      </c>
      <c r="B20" s="21">
        <v>152350</v>
      </c>
      <c r="C20" s="21">
        <v>3069860.88</v>
      </c>
      <c r="D20" s="22">
        <f t="shared" si="1"/>
        <v>3222210.88</v>
      </c>
      <c r="E20" s="21">
        <v>3069275.78</v>
      </c>
      <c r="F20" s="21">
        <v>3066761.34</v>
      </c>
      <c r="G20" s="22">
        <f t="shared" si="2"/>
        <v>152935.10000000009</v>
      </c>
    </row>
    <row r="21" spans="1:7" x14ac:dyDescent="0.35">
      <c r="A21" s="20" t="s">
        <v>26</v>
      </c>
      <c r="B21" s="21">
        <v>7227233.5099999998</v>
      </c>
      <c r="C21" s="21">
        <v>5348558.47</v>
      </c>
      <c r="D21" s="22">
        <f t="shared" si="1"/>
        <v>12575791.98</v>
      </c>
      <c r="E21" s="21">
        <v>11694970.039999999</v>
      </c>
      <c r="F21" s="21">
        <v>11362466.939999999</v>
      </c>
      <c r="G21" s="22">
        <f t="shared" si="2"/>
        <v>880821.94000000134</v>
      </c>
    </row>
    <row r="22" spans="1:7" x14ac:dyDescent="0.35">
      <c r="A22" s="20" t="s">
        <v>27</v>
      </c>
      <c r="B22" s="21">
        <v>1101755</v>
      </c>
      <c r="C22" s="21">
        <v>842012.12</v>
      </c>
      <c r="D22" s="22">
        <f t="shared" si="1"/>
        <v>1943767.12</v>
      </c>
      <c r="E22" s="21">
        <v>1780526.38</v>
      </c>
      <c r="F22" s="21">
        <v>1607848.34</v>
      </c>
      <c r="G22" s="22">
        <f t="shared" si="2"/>
        <v>163240.74000000022</v>
      </c>
    </row>
    <row r="23" spans="1:7" x14ac:dyDescent="0.35">
      <c r="A23" s="23" t="s">
        <v>28</v>
      </c>
      <c r="B23" s="24"/>
      <c r="C23" s="24"/>
      <c r="D23" s="24"/>
      <c r="E23" s="24"/>
      <c r="F23" s="24"/>
      <c r="G23" s="24"/>
    </row>
    <row r="24" spans="1:7" x14ac:dyDescent="0.35">
      <c r="A24" s="25" t="s">
        <v>29</v>
      </c>
      <c r="B24" s="26">
        <f>SUM(B25:B33)</f>
        <v>0</v>
      </c>
      <c r="C24" s="26">
        <f t="shared" ref="C24:G24" si="3">SUM(C25:C33)</f>
        <v>0</v>
      </c>
      <c r="D24" s="26">
        <f t="shared" si="3"/>
        <v>0</v>
      </c>
      <c r="E24" s="26">
        <f t="shared" si="3"/>
        <v>0</v>
      </c>
      <c r="F24" s="26">
        <f t="shared" si="3"/>
        <v>0</v>
      </c>
      <c r="G24" s="26">
        <f t="shared" si="3"/>
        <v>0</v>
      </c>
    </row>
    <row r="25" spans="1:7" x14ac:dyDescent="0.35">
      <c r="A25" s="20" t="s">
        <v>30</v>
      </c>
      <c r="B25" s="22">
        <v>0</v>
      </c>
      <c r="C25" s="22">
        <v>0</v>
      </c>
      <c r="D25" s="22">
        <f t="shared" ref="D25:D33" si="4">B25+C25</f>
        <v>0</v>
      </c>
      <c r="E25" s="22">
        <v>0</v>
      </c>
      <c r="F25" s="22">
        <v>0</v>
      </c>
      <c r="G25" s="22">
        <f t="shared" ref="G25:G33" si="5">D25-E25</f>
        <v>0</v>
      </c>
    </row>
    <row r="26" spans="1:7" x14ac:dyDescent="0.35">
      <c r="A26" s="20" t="s">
        <v>31</v>
      </c>
      <c r="B26" s="22">
        <v>0</v>
      </c>
      <c r="C26" s="22">
        <v>0</v>
      </c>
      <c r="D26" s="22">
        <f t="shared" si="4"/>
        <v>0</v>
      </c>
      <c r="E26" s="22">
        <v>0</v>
      </c>
      <c r="F26" s="22">
        <v>0</v>
      </c>
      <c r="G26" s="22">
        <f t="shared" si="5"/>
        <v>0</v>
      </c>
    </row>
    <row r="27" spans="1:7" x14ac:dyDescent="0.35">
      <c r="A27" s="20" t="s">
        <v>32</v>
      </c>
      <c r="B27" s="22">
        <v>0</v>
      </c>
      <c r="C27" s="22">
        <v>0</v>
      </c>
      <c r="D27" s="22">
        <f t="shared" si="4"/>
        <v>0</v>
      </c>
      <c r="E27" s="22">
        <v>0</v>
      </c>
      <c r="F27" s="22">
        <v>0</v>
      </c>
      <c r="G27" s="22">
        <f t="shared" si="5"/>
        <v>0</v>
      </c>
    </row>
    <row r="28" spans="1:7" x14ac:dyDescent="0.35">
      <c r="A28" s="20" t="s">
        <v>33</v>
      </c>
      <c r="B28" s="22">
        <v>0</v>
      </c>
      <c r="C28" s="22">
        <v>0</v>
      </c>
      <c r="D28" s="22">
        <f t="shared" si="4"/>
        <v>0</v>
      </c>
      <c r="E28" s="22">
        <v>0</v>
      </c>
      <c r="F28" s="22">
        <v>0</v>
      </c>
      <c r="G28" s="22">
        <f t="shared" si="5"/>
        <v>0</v>
      </c>
    </row>
    <row r="29" spans="1:7" x14ac:dyDescent="0.35">
      <c r="A29" s="20" t="s">
        <v>34</v>
      </c>
      <c r="B29" s="22">
        <v>0</v>
      </c>
      <c r="C29" s="22">
        <v>0</v>
      </c>
      <c r="D29" s="22">
        <f t="shared" si="4"/>
        <v>0</v>
      </c>
      <c r="E29" s="22">
        <v>0</v>
      </c>
      <c r="F29" s="22">
        <v>0</v>
      </c>
      <c r="G29" s="22">
        <f t="shared" si="5"/>
        <v>0</v>
      </c>
    </row>
    <row r="30" spans="1:7" x14ac:dyDescent="0.35">
      <c r="A30" s="20" t="s">
        <v>35</v>
      </c>
      <c r="B30" s="22">
        <v>0</v>
      </c>
      <c r="C30" s="22">
        <v>0</v>
      </c>
      <c r="D30" s="22">
        <f t="shared" si="4"/>
        <v>0</v>
      </c>
      <c r="E30" s="22">
        <v>0</v>
      </c>
      <c r="F30" s="22">
        <v>0</v>
      </c>
      <c r="G30" s="22">
        <f t="shared" si="5"/>
        <v>0</v>
      </c>
    </row>
    <row r="31" spans="1:7" x14ac:dyDescent="0.35">
      <c r="A31" s="20" t="s">
        <v>36</v>
      </c>
      <c r="B31" s="22">
        <v>0</v>
      </c>
      <c r="C31" s="22">
        <v>0</v>
      </c>
      <c r="D31" s="22">
        <f t="shared" si="4"/>
        <v>0</v>
      </c>
      <c r="E31" s="22">
        <v>0</v>
      </c>
      <c r="F31" s="22">
        <v>0</v>
      </c>
      <c r="G31" s="22">
        <f t="shared" si="5"/>
        <v>0</v>
      </c>
    </row>
    <row r="32" spans="1:7" x14ac:dyDescent="0.35">
      <c r="A32" s="20" t="s">
        <v>37</v>
      </c>
      <c r="B32" s="22">
        <v>0</v>
      </c>
      <c r="C32" s="22">
        <v>0</v>
      </c>
      <c r="D32" s="22">
        <f t="shared" si="4"/>
        <v>0</v>
      </c>
      <c r="E32" s="22">
        <v>0</v>
      </c>
      <c r="F32" s="22">
        <v>0</v>
      </c>
      <c r="G32" s="22">
        <f t="shared" si="5"/>
        <v>0</v>
      </c>
    </row>
    <row r="33" spans="1:7" x14ac:dyDescent="0.35">
      <c r="A33" s="23" t="s">
        <v>28</v>
      </c>
      <c r="B33" s="24"/>
      <c r="C33" s="24"/>
      <c r="D33" s="22">
        <f t="shared" si="4"/>
        <v>0</v>
      </c>
      <c r="E33" s="22"/>
      <c r="F33" s="22"/>
      <c r="G33" s="22">
        <f t="shared" si="5"/>
        <v>0</v>
      </c>
    </row>
    <row r="34" spans="1:7" x14ac:dyDescent="0.35">
      <c r="A34" s="25" t="s">
        <v>38</v>
      </c>
      <c r="B34" s="26">
        <f>B9+B24</f>
        <v>116278642.28</v>
      </c>
      <c r="C34" s="26">
        <f t="shared" ref="C34:F34" si="6">C9+C24</f>
        <v>38676812.909999996</v>
      </c>
      <c r="D34" s="26">
        <f>B34+C34</f>
        <v>154955455.19</v>
      </c>
      <c r="E34" s="26">
        <f t="shared" si="6"/>
        <v>144612312.70999998</v>
      </c>
      <c r="F34" s="26">
        <f t="shared" si="6"/>
        <v>135556196.78</v>
      </c>
      <c r="G34" s="26">
        <f>D34-E34</f>
        <v>10343142.480000019</v>
      </c>
    </row>
    <row r="35" spans="1:7" x14ac:dyDescent="0.35">
      <c r="A35" s="27"/>
      <c r="B35" s="28"/>
      <c r="C35" s="28"/>
      <c r="D35" s="28"/>
      <c r="E35" s="28"/>
      <c r="F35" s="28"/>
      <c r="G35" s="28"/>
    </row>
    <row r="36" spans="1:7" x14ac:dyDescent="0.35">
      <c r="A36" s="20" t="s">
        <v>34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x14ac:dyDescent="0.35">
      <c r="A37" s="20" t="s">
        <v>35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x14ac:dyDescent="0.35">
      <c r="A38" s="20" t="s">
        <v>36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</row>
    <row r="39" spans="1:7" x14ac:dyDescent="0.35">
      <c r="A39" s="20" t="s">
        <v>37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7" x14ac:dyDescent="0.35">
      <c r="A40" s="23" t="s">
        <v>28</v>
      </c>
      <c r="B40" s="30"/>
      <c r="C40" s="30"/>
      <c r="D40" s="30">
        <v>0</v>
      </c>
      <c r="E40" s="30"/>
      <c r="F40" s="30"/>
      <c r="G40" s="30">
        <v>0</v>
      </c>
    </row>
    <row r="41" spans="1:7" x14ac:dyDescent="0.35">
      <c r="A41" s="25" t="s">
        <v>38</v>
      </c>
      <c r="B41" s="31">
        <f t="shared" ref="B41:G41" si="7">SUM(B31,B9)</f>
        <v>116278642.28</v>
      </c>
      <c r="C41" s="31">
        <f t="shared" si="7"/>
        <v>38676812.909999996</v>
      </c>
      <c r="D41" s="31">
        <f t="shared" si="7"/>
        <v>154955455.18999997</v>
      </c>
      <c r="E41" s="31">
        <f t="shared" si="7"/>
        <v>144612312.70999998</v>
      </c>
      <c r="F41" s="31">
        <f t="shared" si="7"/>
        <v>135556196.78</v>
      </c>
      <c r="G41" s="31">
        <f t="shared" si="7"/>
        <v>10343142.480000002</v>
      </c>
    </row>
    <row r="42" spans="1:7" x14ac:dyDescent="0.35">
      <c r="A42" s="27"/>
      <c r="B42" s="27"/>
      <c r="C42" s="27"/>
      <c r="D42" s="27"/>
      <c r="E42" s="27"/>
      <c r="F42" s="27"/>
      <c r="G42" s="27"/>
    </row>
    <row r="44" spans="1:7" x14ac:dyDescent="0.35">
      <c r="A44" s="32" t="s">
        <v>39</v>
      </c>
    </row>
    <row r="46" spans="1:7" x14ac:dyDescent="0.35">
      <c r="A46" s="33" t="s">
        <v>40</v>
      </c>
      <c r="B46" s="34"/>
      <c r="C46" s="34" t="s">
        <v>41</v>
      </c>
      <c r="D46" s="35"/>
    </row>
    <row r="47" spans="1:7" x14ac:dyDescent="0.35">
      <c r="A47" s="34" t="s">
        <v>42</v>
      </c>
      <c r="B47" s="34"/>
      <c r="C47" s="34" t="s">
        <v>43</v>
      </c>
      <c r="D47" s="35"/>
    </row>
    <row r="48" spans="1:7" x14ac:dyDescent="0.35">
      <c r="A48" s="34" t="s">
        <v>44</v>
      </c>
      <c r="B48" s="34"/>
      <c r="C48" s="34" t="s">
        <v>45</v>
      </c>
      <c r="D48" s="35"/>
    </row>
    <row r="49" spans="1:4" x14ac:dyDescent="0.35">
      <c r="A49" s="36"/>
      <c r="B49" s="37"/>
      <c r="C49" s="37"/>
      <c r="D49" s="35"/>
    </row>
    <row r="50" spans="1:4" x14ac:dyDescent="0.35">
      <c r="A50" s="35"/>
      <c r="B50" s="35"/>
      <c r="C50" s="35"/>
      <c r="D50" s="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30:G31 B9:G9 B40:G41" xr:uid="{8469CC09-C430-4CC2-9131-0676200B96E0}">
      <formula1>-1.79769313486231E+100</formula1>
      <formula2>1.79769313486231E+100</formula2>
    </dataValidation>
  </dataValidations>
  <pageMargins left="0.7" right="0.7" top="0.75" bottom="0.75" header="0.3" footer="0.3"/>
  <pageSetup paperSize="11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2025-02-18T16:43:43Z</dcterms:created>
  <dcterms:modified xsi:type="dcterms:W3CDTF">2025-02-18T16:43:54Z</dcterms:modified>
</cp:coreProperties>
</file>