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rutia\Desktop\financiero 1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5" l="1"/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<sst xmlns="http://schemas.openxmlformats.org/spreadsheetml/2006/main" count="68" uniqueCount="67">
  <si>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</si>
  <si>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</si>
  <si>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</si>
  <si>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</si>
  <si>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</si>
  <si>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</si>
  <si>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</si>
  <si>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</si>
  <si>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</si>
  <si>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</si>
  <si>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</si>
  <si>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</si>
  <si>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</si>
  <si>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</si>
  <si>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</si>
  <si>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</si>
  <si>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</si>
  <si>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</si>
  <si>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</si>
  <si>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</si>
  <si>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</si>
  <si>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</si>
  <si>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</si>
  <si>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</si>
  <si>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</si>
  <si>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</si>
  <si>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</si>
  <si>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</si>
  <si>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</si>
  <si>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</si>
  <si>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</si>
  <si>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</si>
  <si>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</si>
  <si>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</si>
  <si>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</si>
  <si>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</si>
  <si>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</si>
  <si>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</si>
  <si>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</si>
  <si>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</si>
  <si>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</si>
  <si>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</si>
  <si>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</si>
  <si>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</si>
  <si>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</si>
  <si>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</si>
  <si>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</si>
  <si>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</si>
  <si>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</si>
  <si>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</si>
  <si>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</si>
  <si>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</si>
  <si>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</si>
  <si>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</si>
  <si>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</si>
  <si>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</si>
  <si>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</si>
  <si>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</si>
  <si>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</si>
  <si>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</si>
  <si>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FORUM CULTURAL GUANAJUATO
Estado de Situación Financiera
Al 31 de Marzo de 2025
(Cifras en Pesos)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</si>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</sst>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9" fillId="0" borderId="0" xfId="10" applyFont="1"/>
    <xf numFmtId="0" fontId="10" fillId="3" borderId="0" xfId="17" applyFont="1" applyFill="1" applyAlignment="1">
      <alignment horizontal="center"/>
    </xf>
    <xf numFmtId="0" fontId="10" fillId="0" borderId="0" xfId="17" applyFont="1"/>
    <xf numFmtId="3" fontId="5" fillId="0" borderId="0" xfId="8" applyNumberFormat="1" applyFont="1" applyAlignment="1" applyProtection="1">
      <alignment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2 3 2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Normal="100" zoomScaleSheetLayoutView="100" workbookViewId="0">
      <selection activeCell="I11" sqref="I1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5" t="s">
        <v>60</v>
      </c>
      <c r="B1" s="36"/>
      <c r="C1" s="36"/>
      <c r="D1" s="36"/>
      <c r="E1" s="36"/>
      <c r="F1" s="37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1353983.21</v>
      </c>
      <c r="C5" s="20">
        <v>10008093.09</v>
      </c>
      <c r="D5" s="9" t="s">
        <v>36</v>
      </c>
      <c r="E5" s="20">
        <v>1754006.62</v>
      </c>
      <c r="F5" s="23">
        <v>10130205.289999999</v>
      </c>
    </row>
    <row r="6" spans="1:6" x14ac:dyDescent="0.2">
      <c r="A6" s="9" t="s">
        <v>23</v>
      </c>
      <c r="B6" s="20">
        <v>9145730.7300000004</v>
      </c>
      <c r="C6" s="20">
        <v>17962805.190000001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1316.34</v>
      </c>
      <c r="F12" s="23">
        <v>1316.34</v>
      </c>
    </row>
    <row r="13" spans="1:6" x14ac:dyDescent="0.2">
      <c r="A13" s="8" t="s">
        <v>52</v>
      </c>
      <c r="B13" s="22">
        <f>SUM(B5:B11)</f>
        <v>10499713.940000001</v>
      </c>
      <c r="C13" s="22">
        <f>SUM(C5:C11)</f>
        <v>27970898.280000001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1755322.9600000002</v>
      </c>
      <c r="F14" s="27">
        <f>SUM(F5:F12)</f>
        <v>10131521.629999999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9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9" x14ac:dyDescent="0.2">
      <c r="A18" s="9" t="s">
        <v>30</v>
      </c>
      <c r="B18" s="20">
        <v>5537427.8499999996</v>
      </c>
      <c r="C18" s="20">
        <v>5537427.8499999996</v>
      </c>
      <c r="D18" s="9" t="s">
        <v>10</v>
      </c>
      <c r="E18" s="20">
        <v>0</v>
      </c>
      <c r="F18" s="23">
        <v>0</v>
      </c>
    </row>
    <row r="19" spans="1:9" x14ac:dyDescent="0.2">
      <c r="A19" s="9" t="s">
        <v>31</v>
      </c>
      <c r="B19" s="20">
        <v>160910920.53</v>
      </c>
      <c r="C19" s="20">
        <v>160910920.53</v>
      </c>
      <c r="D19" s="9" t="s">
        <v>11</v>
      </c>
      <c r="E19" s="20">
        <v>0</v>
      </c>
      <c r="F19" s="23">
        <v>0</v>
      </c>
    </row>
    <row r="20" spans="1:9" x14ac:dyDescent="0.2">
      <c r="A20" s="9" t="s">
        <v>32</v>
      </c>
      <c r="B20" s="20">
        <v>3299.01</v>
      </c>
      <c r="C20" s="20">
        <v>3299.01</v>
      </c>
      <c r="D20" s="9" t="s">
        <v>41</v>
      </c>
      <c r="E20" s="20">
        <v>0</v>
      </c>
      <c r="F20" s="23">
        <v>0</v>
      </c>
    </row>
    <row r="21" spans="1:9" ht="22.5" x14ac:dyDescent="0.2">
      <c r="A21" s="9" t="s">
        <v>33</v>
      </c>
      <c r="B21" s="20">
        <v>-61469722.259999998</v>
      </c>
      <c r="C21" s="20">
        <v>-61469722.259999998</v>
      </c>
      <c r="D21" s="9" t="s">
        <v>54</v>
      </c>
      <c r="E21" s="20">
        <v>0</v>
      </c>
      <c r="F21" s="23">
        <v>0</v>
      </c>
    </row>
    <row r="22" spans="1:9" x14ac:dyDescent="0.2">
      <c r="A22" s="9" t="s">
        <v>34</v>
      </c>
      <c r="B22" s="20">
        <v>833540.38</v>
      </c>
      <c r="C22" s="20">
        <v>833540.38</v>
      </c>
      <c r="D22" s="9" t="s">
        <v>12</v>
      </c>
      <c r="E22" s="20">
        <v>0</v>
      </c>
      <c r="F22" s="23">
        <v>0</v>
      </c>
    </row>
    <row r="23" spans="1:9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9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9" s="3" customFormat="1" x14ac:dyDescent="0.2">
      <c r="A25" s="10"/>
      <c r="B25" s="21"/>
      <c r="C25" s="21"/>
      <c r="D25" s="10"/>
      <c r="E25" s="21"/>
      <c r="F25" s="25"/>
    </row>
    <row r="26" spans="1:9" x14ac:dyDescent="0.2">
      <c r="A26" s="8" t="s">
        <v>56</v>
      </c>
      <c r="B26" s="22">
        <f>SUM(B16:B24)</f>
        <v>105815465.50999999</v>
      </c>
      <c r="C26" s="22">
        <f>SUM(C16:C24)</f>
        <v>105815465.50999999</v>
      </c>
      <c r="D26" s="12" t="s">
        <v>50</v>
      </c>
      <c r="E26" s="22">
        <f>SUM(E24+E14)</f>
        <v>1755322.9600000002</v>
      </c>
      <c r="F26" s="27">
        <f>SUM(F14+F24)</f>
        <v>10131521.629999999</v>
      </c>
    </row>
    <row r="27" spans="1:9" x14ac:dyDescent="0.2">
      <c r="A27" s="11"/>
      <c r="B27" s="21"/>
      <c r="C27" s="21"/>
      <c r="D27" s="11"/>
      <c r="E27" s="21"/>
      <c r="F27" s="25"/>
    </row>
    <row r="28" spans="1:9" x14ac:dyDescent="0.2">
      <c r="A28" s="8" t="s">
        <v>57</v>
      </c>
      <c r="B28" s="22">
        <f>B13+B26</f>
        <v>116315179.44999999</v>
      </c>
      <c r="C28" s="22">
        <f>C13+C26</f>
        <v>133786363.78999999</v>
      </c>
      <c r="D28" s="6" t="s">
        <v>43</v>
      </c>
      <c r="E28" s="21"/>
      <c r="F28" s="21"/>
    </row>
    <row r="29" spans="1:9" x14ac:dyDescent="0.2">
      <c r="A29" s="13"/>
      <c r="B29" s="14"/>
      <c r="C29" s="15"/>
      <c r="D29" s="11"/>
      <c r="E29" s="21"/>
      <c r="F29" s="21"/>
      <c r="I29" s="34"/>
    </row>
    <row r="30" spans="1:9" x14ac:dyDescent="0.2">
      <c r="A30" s="16"/>
      <c r="B30" s="14"/>
      <c r="C30" s="15"/>
      <c r="D30" s="8" t="s">
        <v>42</v>
      </c>
      <c r="E30" s="22">
        <f>SUM(E31:E33)</f>
        <v>187568466.56</v>
      </c>
      <c r="F30" s="27">
        <f>SUM(F31:F33)</f>
        <v>187568466.56</v>
      </c>
    </row>
    <row r="31" spans="1:9" x14ac:dyDescent="0.2">
      <c r="A31" s="16"/>
      <c r="B31" s="14"/>
      <c r="C31" s="15"/>
      <c r="D31" s="9" t="s">
        <v>2</v>
      </c>
      <c r="E31" s="20">
        <v>170090226.84999999</v>
      </c>
      <c r="F31" s="23">
        <v>170090226.84999999</v>
      </c>
    </row>
    <row r="32" spans="1:9" x14ac:dyDescent="0.2">
      <c r="A32" s="16"/>
      <c r="B32" s="14"/>
      <c r="C32" s="15"/>
      <c r="D32" s="9" t="s">
        <v>13</v>
      </c>
      <c r="E32" s="20">
        <v>17478239.710000001</v>
      </c>
      <c r="F32" s="23">
        <v>17478239.710000001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-73008610.069999993</v>
      </c>
      <c r="F35" s="27">
        <f>SUM(F36:F40)</f>
        <v>-63913624.399999999</v>
      </c>
    </row>
    <row r="36" spans="1:6" x14ac:dyDescent="0.2">
      <c r="A36" s="16"/>
      <c r="B36" s="14"/>
      <c r="C36" s="15"/>
      <c r="D36" s="9" t="s">
        <v>46</v>
      </c>
      <c r="E36" s="20">
        <v>-409295.08</v>
      </c>
      <c r="F36" s="23">
        <v>-2632813.79</v>
      </c>
    </row>
    <row r="37" spans="1:6" x14ac:dyDescent="0.2">
      <c r="A37" s="16"/>
      <c r="B37" s="14"/>
      <c r="C37" s="15"/>
      <c r="D37" s="9" t="s">
        <v>14</v>
      </c>
      <c r="E37" s="20">
        <v>-72599314.989999995</v>
      </c>
      <c r="F37" s="23">
        <v>-61280810.609999999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114559856.49000001</v>
      </c>
      <c r="F46" s="27">
        <f>SUM(F42+F35+F30)</f>
        <v>123654842.16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116315179.45</v>
      </c>
      <c r="F48" s="22">
        <f>F46+F26</f>
        <v>133786363.78999999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6" spans="1:6" x14ac:dyDescent="0.2">
      <c r="A56" s="28"/>
      <c r="B56" s="28"/>
      <c r="C56" s="28"/>
      <c r="D56" s="28"/>
    </row>
    <row r="57" spans="1:6" x14ac:dyDescent="0.2">
      <c r="A57"/>
      <c r="B57"/>
      <c r="C57"/>
      <c r="D57"/>
    </row>
    <row r="58" spans="1:6" x14ac:dyDescent="0.2">
      <c r="A58" s="29" t="s">
        <v>61</v>
      </c>
      <c r="B58" s="30"/>
      <c r="C58" s="30" t="s">
        <v>62</v>
      </c>
      <c r="D58" s="31"/>
    </row>
    <row r="59" spans="1:6" x14ac:dyDescent="0.2">
      <c r="A59" s="30" t="s">
        <v>63</v>
      </c>
      <c r="B59" s="30"/>
      <c r="C59" s="30" t="s">
        <v>64</v>
      </c>
      <c r="D59" s="31"/>
    </row>
    <row r="60" spans="1:6" x14ac:dyDescent="0.2">
      <c r="A60" s="30" t="s">
        <v>65</v>
      </c>
      <c r="B60" s="30"/>
      <c r="C60" s="30" t="s">
        <v>66</v>
      </c>
      <c r="D60" s="31"/>
    </row>
    <row r="61" spans="1:6" ht="12.75" x14ac:dyDescent="0.2">
      <c r="A61" s="32"/>
      <c r="B61" s="33"/>
      <c r="C61" s="33"/>
      <c r="D61" s="31"/>
    </row>
    <row r="62" spans="1:6" x14ac:dyDescent="0.2">
      <c r="A62" s="31"/>
      <c r="B62" s="31"/>
      <c r="C62" s="31"/>
      <c r="D62" s="31"/>
    </row>
    <row r="63" spans="1:6" x14ac:dyDescent="0.2">
      <c r="A63"/>
      <c r="B63"/>
      <c r="C63"/>
      <c r="D63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Yuliana Urrutia Zuñiga</cp:lastModifiedBy>
  <cp:lastPrinted>2025-04-30T17:19:15Z</cp:lastPrinted>
  <dcterms:created xsi:type="dcterms:W3CDTF">2012-12-11T20:26:08Z</dcterms:created>
  <dcterms:modified xsi:type="dcterms:W3CDTF">2025-04-30T17:19:22Z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