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PORTAL\"/>
    </mc:Choice>
  </mc:AlternateContent>
  <xr:revisionPtr revIDLastSave="0" documentId="8_{9A3F58D6-0ACF-418B-8ED5-F93C809437B5}" xr6:coauthVersionLast="47" xr6:coauthVersionMax="47" xr10:uidLastSave="{00000000-0000-0000-0000-000000000000}"/>
  <bookViews>
    <workbookView xWindow="-110" yWindow="-110" windowWidth="19420" windowHeight="10420" xr2:uid="{4639BCE1-B592-40B6-97A1-B3EA34DB1108}"/>
  </bookViews>
  <sheets>
    <sheet name="COG" sheetId="1" r:id="rId1"/>
  </sheets>
  <definedNames>
    <definedName name="_xlnm._FilterDatabase" localSheetId="0" hidden="1">COG!$A$4:$A$77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D76" i="1"/>
  <c r="D75" i="1"/>
  <c r="G75" i="1" s="1"/>
  <c r="D74" i="1"/>
  <c r="G74" i="1" s="1"/>
  <c r="D73" i="1"/>
  <c r="G73" i="1" s="1"/>
  <c r="G72" i="1"/>
  <c r="D72" i="1"/>
  <c r="D71" i="1"/>
  <c r="G71" i="1" s="1"/>
  <c r="D70" i="1"/>
  <c r="G70" i="1" s="1"/>
  <c r="F69" i="1"/>
  <c r="E69" i="1"/>
  <c r="C69" i="1"/>
  <c r="B69" i="1"/>
  <c r="D69" i="1" s="1"/>
  <c r="G69" i="1" s="1"/>
  <c r="D68" i="1"/>
  <c r="G68" i="1" s="1"/>
  <c r="D67" i="1"/>
  <c r="G67" i="1" s="1"/>
  <c r="G66" i="1"/>
  <c r="D66" i="1"/>
  <c r="F65" i="1"/>
  <c r="E65" i="1"/>
  <c r="C65" i="1"/>
  <c r="B65" i="1"/>
  <c r="D65" i="1" s="1"/>
  <c r="G65" i="1" s="1"/>
  <c r="G64" i="1"/>
  <c r="D64" i="1"/>
  <c r="D63" i="1"/>
  <c r="G63" i="1" s="1"/>
  <c r="D62" i="1"/>
  <c r="G62" i="1" s="1"/>
  <c r="D61" i="1"/>
  <c r="G61" i="1" s="1"/>
  <c r="G60" i="1"/>
  <c r="D60" i="1"/>
  <c r="D59" i="1"/>
  <c r="G59" i="1" s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G54" i="1"/>
  <c r="D54" i="1"/>
  <c r="F53" i="1"/>
  <c r="E53" i="1"/>
  <c r="C53" i="1"/>
  <c r="B53" i="1"/>
  <c r="D53" i="1" s="1"/>
  <c r="G53" i="1" s="1"/>
  <c r="G52" i="1"/>
  <c r="D52" i="1"/>
  <c r="D51" i="1"/>
  <c r="G51" i="1" s="1"/>
  <c r="D50" i="1"/>
  <c r="G50" i="1" s="1"/>
  <c r="D49" i="1"/>
  <c r="G49" i="1" s="1"/>
  <c r="G48" i="1"/>
  <c r="D48" i="1"/>
  <c r="D47" i="1"/>
  <c r="G47" i="1" s="1"/>
  <c r="D46" i="1"/>
  <c r="G46" i="1" s="1"/>
  <c r="D45" i="1"/>
  <c r="G45" i="1" s="1"/>
  <c r="G44" i="1"/>
  <c r="D44" i="1"/>
  <c r="F43" i="1"/>
  <c r="E43" i="1"/>
  <c r="C43" i="1"/>
  <c r="B43" i="1"/>
  <c r="D43" i="1" s="1"/>
  <c r="G43" i="1" s="1"/>
  <c r="G42" i="1"/>
  <c r="D42" i="1"/>
  <c r="D41" i="1"/>
  <c r="G41" i="1" s="1"/>
  <c r="D40" i="1"/>
  <c r="G40" i="1" s="1"/>
  <c r="D39" i="1"/>
  <c r="G39" i="1" s="1"/>
  <c r="G38" i="1"/>
  <c r="D38" i="1"/>
  <c r="D37" i="1"/>
  <c r="G37" i="1" s="1"/>
  <c r="D36" i="1"/>
  <c r="G36" i="1" s="1"/>
  <c r="D35" i="1"/>
  <c r="G35" i="1" s="1"/>
  <c r="G34" i="1"/>
  <c r="D34" i="1"/>
  <c r="F33" i="1"/>
  <c r="E33" i="1"/>
  <c r="C33" i="1"/>
  <c r="B33" i="1"/>
  <c r="D33" i="1" s="1"/>
  <c r="G33" i="1" s="1"/>
  <c r="G32" i="1"/>
  <c r="D32" i="1"/>
  <c r="D31" i="1"/>
  <c r="G31" i="1" s="1"/>
  <c r="D30" i="1"/>
  <c r="G30" i="1" s="1"/>
  <c r="D29" i="1"/>
  <c r="G29" i="1" s="1"/>
  <c r="G28" i="1"/>
  <c r="D28" i="1"/>
  <c r="D27" i="1"/>
  <c r="G27" i="1" s="1"/>
  <c r="D26" i="1"/>
  <c r="G26" i="1" s="1"/>
  <c r="D25" i="1"/>
  <c r="G25" i="1" s="1"/>
  <c r="G24" i="1"/>
  <c r="D24" i="1"/>
  <c r="F23" i="1"/>
  <c r="E23" i="1"/>
  <c r="C23" i="1"/>
  <c r="B23" i="1"/>
  <c r="D23" i="1" s="1"/>
  <c r="G23" i="1" s="1"/>
  <c r="G22" i="1"/>
  <c r="D22" i="1"/>
  <c r="D21" i="1"/>
  <c r="G21" i="1" s="1"/>
  <c r="D20" i="1"/>
  <c r="G20" i="1" s="1"/>
  <c r="D19" i="1"/>
  <c r="G19" i="1" s="1"/>
  <c r="G18" i="1"/>
  <c r="D18" i="1"/>
  <c r="D17" i="1"/>
  <c r="G17" i="1" s="1"/>
  <c r="D16" i="1"/>
  <c r="G16" i="1" s="1"/>
  <c r="D15" i="1"/>
  <c r="G15" i="1" s="1"/>
  <c r="G14" i="1"/>
  <c r="D14" i="1"/>
  <c r="F13" i="1"/>
  <c r="E13" i="1"/>
  <c r="C13" i="1"/>
  <c r="C77" i="1" s="1"/>
  <c r="B13" i="1"/>
  <c r="B77" i="1" s="1"/>
  <c r="G12" i="1"/>
  <c r="D12" i="1"/>
  <c r="D11" i="1"/>
  <c r="G11" i="1" s="1"/>
  <c r="D10" i="1"/>
  <c r="G10" i="1" s="1"/>
  <c r="D9" i="1"/>
  <c r="G9" i="1" s="1"/>
  <c r="G8" i="1"/>
  <c r="D8" i="1"/>
  <c r="D7" i="1"/>
  <c r="G7" i="1" s="1"/>
  <c r="D6" i="1"/>
  <c r="G6" i="1" s="1"/>
  <c r="F5" i="1"/>
  <c r="F77" i="1" s="1"/>
  <c r="E5" i="1"/>
  <c r="E77" i="1" s="1"/>
  <c r="C5" i="1"/>
  <c r="B5" i="1"/>
  <c r="D5" i="1" s="1"/>
  <c r="D77" i="1" l="1"/>
  <c r="G5" i="1"/>
  <c r="G77" i="1" s="1"/>
  <c r="D13" i="1"/>
  <c r="G13" i="1" s="1"/>
</calcChain>
</file>

<file path=xl/sharedStrings.xml><?xml version="1.0" encoding="utf-8"?>
<sst xmlns="http://schemas.openxmlformats.org/spreadsheetml/2006/main" count="85" uniqueCount="85">
  <si>
    <t>FORUM CULTURAL GUANAJUATO
Estado Analítico del Ejercicio del Presupuesto de Egresos
Clasificación por Objeto del Gasto (Capítulo y Concepto)
Del 01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</si>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</sst>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4" fontId="3" fillId="0" borderId="7" xfId="0" applyNumberFormat="1" applyFont="1" applyBorder="1" applyProtection="1">
      <protection locked="0"/>
    </xf>
    <xf numFmtId="0" fontId="4" fillId="0" borderId="0" xfId="0" applyFont="1" applyAlignment="1">
      <alignment horizontal="left" indent="2"/>
    </xf>
    <xf numFmtId="4" fontId="4" fillId="0" borderId="13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4" fillId="0" borderId="14" xfId="0" applyFont="1" applyBorder="1" applyAlignment="1">
      <alignment horizontal="left" indent="2"/>
    </xf>
    <xf numFmtId="4" fontId="4" fillId="0" borderId="10" xfId="0" applyNumberFormat="1" applyFont="1" applyBorder="1" applyProtection="1">
      <protection locked="0"/>
    </xf>
    <xf numFmtId="0" fontId="3" fillId="0" borderId="14" xfId="0" applyFont="1" applyBorder="1" applyAlignment="1" applyProtection="1">
      <alignment horizontal="left" indent="2"/>
      <protection locked="0"/>
    </xf>
    <xf numFmtId="4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991B5AD6-FAB9-4C43-9C65-3A8C3A97F5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81</xdr:row>
      <xdr:rowOff>95250</xdr:rowOff>
    </xdr:from>
    <xdr:to>
      <xdr:col>4</xdr:col>
      <xdr:colOff>939800</xdr:colOff>
      <xdr:row>86</xdr:row>
      <xdr:rowOff>88900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40167407-8C75-4D0B-9D15-0495916FA971}"/>
            </a:ext>
          </a:extLst>
        </xdr:cNvPr>
        <xdr:cNvGrpSpPr>
          <a:grpSpLocks/>
        </xdr:cNvGrpSpPr>
      </xdr:nvGrpSpPr>
      <xdr:grpSpPr bwMode="auto">
        <a:xfrm>
          <a:off x="552450" y="110934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6F9E47B0-0B81-429E-8247-5EF580FC5680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6D7E8C34-11C4-45D8-ADEC-2FC03E28FAE5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D60A0-80CF-44B0-9D1C-5DF5D6D6965F}">
  <sheetPr>
    <pageSetUpPr fitToPage="1"/>
  </sheetPr>
  <dimension ref="A1:G79"/>
  <sheetViews>
    <sheetView showGridLines="0" tabSelected="1" topLeftCell="A16" workbookViewId="0">
      <selection activeCell="A84" sqref="A84"/>
    </sheetView>
  </sheetViews>
  <sheetFormatPr baseColWidth="10" defaultColWidth="12" defaultRowHeight="10" x14ac:dyDescent="0.2"/>
  <cols>
    <col min="1" max="1" width="62.77734375" style="4" customWidth="1"/>
    <col min="2" max="2" width="18.33203125" style="4" customWidth="1"/>
    <col min="3" max="3" width="19.77734375" style="4" customWidth="1"/>
    <col min="4" max="7" width="18.33203125" style="4" customWidth="1"/>
    <col min="8" max="16384" width="12" style="4"/>
  </cols>
  <sheetData>
    <row r="1" spans="1:7" ht="4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0.5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ht="10.5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ht="10.5" x14ac:dyDescent="0.25">
      <c r="A5" s="15" t="s">
        <v>11</v>
      </c>
      <c r="B5" s="16">
        <f>SUM(B6:B12)</f>
        <v>54618631.060000002</v>
      </c>
      <c r="C5" s="16">
        <f>SUM(C6:C12)</f>
        <v>4013535.54</v>
      </c>
      <c r="D5" s="16">
        <f>B5+C5</f>
        <v>58632166.600000001</v>
      </c>
      <c r="E5" s="16">
        <f>SUM(E6:E12)</f>
        <v>13155163.439999999</v>
      </c>
      <c r="F5" s="16">
        <f>SUM(F6:F12)</f>
        <v>13155163.439999999</v>
      </c>
      <c r="G5" s="16">
        <f>D5-E5</f>
        <v>45477003.160000004</v>
      </c>
    </row>
    <row r="6" spans="1:7" x14ac:dyDescent="0.2">
      <c r="A6" s="17" t="s">
        <v>12</v>
      </c>
      <c r="B6" s="18">
        <v>12553308</v>
      </c>
      <c r="C6" s="18">
        <v>251616</v>
      </c>
      <c r="D6" s="18">
        <f t="shared" ref="D6:D69" si="0">B6+C6</f>
        <v>12804924</v>
      </c>
      <c r="E6" s="18">
        <v>3094203.82</v>
      </c>
      <c r="F6" s="18">
        <v>3094203.82</v>
      </c>
      <c r="G6" s="18">
        <f t="shared" ref="G6:G69" si="1">D6-E6</f>
        <v>9710720.1799999997</v>
      </c>
    </row>
    <row r="7" spans="1:7" x14ac:dyDescent="0.2">
      <c r="A7" s="17" t="s">
        <v>13</v>
      </c>
      <c r="B7" s="18">
        <v>2368545.23</v>
      </c>
      <c r="C7" s="18">
        <v>916909.86</v>
      </c>
      <c r="D7" s="18">
        <f t="shared" si="0"/>
        <v>3285455.09</v>
      </c>
      <c r="E7" s="18">
        <v>688975.35999999999</v>
      </c>
      <c r="F7" s="18">
        <v>688975.35999999999</v>
      </c>
      <c r="G7" s="18">
        <f t="shared" si="1"/>
        <v>2596479.73</v>
      </c>
    </row>
    <row r="8" spans="1:7" x14ac:dyDescent="0.2">
      <c r="A8" s="17" t="s">
        <v>14</v>
      </c>
      <c r="B8" s="18">
        <v>15715024</v>
      </c>
      <c r="C8" s="18">
        <v>184899.9</v>
      </c>
      <c r="D8" s="18">
        <f t="shared" si="0"/>
        <v>15899923.9</v>
      </c>
      <c r="E8" s="18">
        <v>2200376.79</v>
      </c>
      <c r="F8" s="18">
        <v>2200376.79</v>
      </c>
      <c r="G8" s="18">
        <f t="shared" si="1"/>
        <v>13699547.109999999</v>
      </c>
    </row>
    <row r="9" spans="1:7" x14ac:dyDescent="0.2">
      <c r="A9" s="17" t="s">
        <v>15</v>
      </c>
      <c r="B9" s="18">
        <v>4921068</v>
      </c>
      <c r="C9" s="18">
        <v>731517.18</v>
      </c>
      <c r="D9" s="18">
        <f t="shared" si="0"/>
        <v>5652585.1799999997</v>
      </c>
      <c r="E9" s="18">
        <v>1419899.92</v>
      </c>
      <c r="F9" s="18">
        <v>1419899.92</v>
      </c>
      <c r="G9" s="18">
        <f t="shared" si="1"/>
        <v>4232685.26</v>
      </c>
    </row>
    <row r="10" spans="1:7" x14ac:dyDescent="0.2">
      <c r="A10" s="17" t="s">
        <v>16</v>
      </c>
      <c r="B10" s="18">
        <v>18931315.829999998</v>
      </c>
      <c r="C10" s="18">
        <v>1926062.6</v>
      </c>
      <c r="D10" s="18">
        <f t="shared" si="0"/>
        <v>20857378.43</v>
      </c>
      <c r="E10" s="18">
        <v>5751707.5499999998</v>
      </c>
      <c r="F10" s="18">
        <v>5751707.5499999998</v>
      </c>
      <c r="G10" s="18">
        <f t="shared" si="1"/>
        <v>15105670.879999999</v>
      </c>
    </row>
    <row r="11" spans="1:7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</row>
    <row r="12" spans="1:7" x14ac:dyDescent="0.2">
      <c r="A12" s="17" t="s">
        <v>18</v>
      </c>
      <c r="B12" s="18">
        <v>129370</v>
      </c>
      <c r="C12" s="18">
        <v>2530</v>
      </c>
      <c r="D12" s="18">
        <f t="shared" si="0"/>
        <v>131900</v>
      </c>
      <c r="E12" s="18">
        <v>0</v>
      </c>
      <c r="F12" s="18">
        <v>0</v>
      </c>
      <c r="G12" s="18">
        <f t="shared" si="1"/>
        <v>131900</v>
      </c>
    </row>
    <row r="13" spans="1:7" ht="10.5" x14ac:dyDescent="0.25">
      <c r="A13" s="15" t="s">
        <v>19</v>
      </c>
      <c r="B13" s="19">
        <f>SUM(B14:B22)</f>
        <v>2780202.01</v>
      </c>
      <c r="C13" s="19">
        <f>SUM(C14:C22)</f>
        <v>30000</v>
      </c>
      <c r="D13" s="19">
        <f t="shared" si="0"/>
        <v>2810202.01</v>
      </c>
      <c r="E13" s="19">
        <f>SUM(E14:E22)</f>
        <v>182792.91999999998</v>
      </c>
      <c r="F13" s="19">
        <f>SUM(F14:F22)</f>
        <v>182792.91999999998</v>
      </c>
      <c r="G13" s="19">
        <f t="shared" si="1"/>
        <v>2627409.09</v>
      </c>
    </row>
    <row r="14" spans="1:7" x14ac:dyDescent="0.2">
      <c r="A14" s="17" t="s">
        <v>20</v>
      </c>
      <c r="B14" s="18">
        <v>191330</v>
      </c>
      <c r="C14" s="18">
        <v>6750</v>
      </c>
      <c r="D14" s="18">
        <f t="shared" si="0"/>
        <v>198080</v>
      </c>
      <c r="E14" s="18">
        <v>4716.8</v>
      </c>
      <c r="F14" s="18">
        <v>4716.8</v>
      </c>
      <c r="G14" s="18">
        <f t="shared" si="1"/>
        <v>193363.20000000001</v>
      </c>
    </row>
    <row r="15" spans="1:7" x14ac:dyDescent="0.2">
      <c r="A15" s="17" t="s">
        <v>21</v>
      </c>
      <c r="B15" s="18">
        <v>633356.5</v>
      </c>
      <c r="C15" s="18">
        <v>0</v>
      </c>
      <c r="D15" s="18">
        <f t="shared" si="0"/>
        <v>633356.5</v>
      </c>
      <c r="E15" s="18">
        <v>69711.12</v>
      </c>
      <c r="F15" s="18">
        <v>69711.12</v>
      </c>
      <c r="G15" s="18">
        <f t="shared" si="1"/>
        <v>563645.38</v>
      </c>
    </row>
    <row r="16" spans="1:7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</row>
    <row r="17" spans="1:7" x14ac:dyDescent="0.2">
      <c r="A17" s="17" t="s">
        <v>23</v>
      </c>
      <c r="B17" s="18">
        <v>891025.09</v>
      </c>
      <c r="C17" s="18">
        <v>-2150</v>
      </c>
      <c r="D17" s="18">
        <f t="shared" si="0"/>
        <v>888875.09</v>
      </c>
      <c r="E17" s="18">
        <v>34038.14</v>
      </c>
      <c r="F17" s="18">
        <v>34038.14</v>
      </c>
      <c r="G17" s="18">
        <f t="shared" si="1"/>
        <v>854836.95</v>
      </c>
    </row>
    <row r="18" spans="1:7" x14ac:dyDescent="0.2">
      <c r="A18" s="17" t="s">
        <v>24</v>
      </c>
      <c r="B18" s="18">
        <v>79270</v>
      </c>
      <c r="C18" s="18">
        <v>0</v>
      </c>
      <c r="D18" s="18">
        <f t="shared" si="0"/>
        <v>79270</v>
      </c>
      <c r="E18" s="18">
        <v>12048.73</v>
      </c>
      <c r="F18" s="18">
        <v>12048.73</v>
      </c>
      <c r="G18" s="18">
        <f t="shared" si="1"/>
        <v>67221.27</v>
      </c>
    </row>
    <row r="19" spans="1:7" x14ac:dyDescent="0.2">
      <c r="A19" s="17" t="s">
        <v>25</v>
      </c>
      <c r="B19" s="18">
        <v>556300</v>
      </c>
      <c r="C19" s="18">
        <v>0</v>
      </c>
      <c r="D19" s="18">
        <f t="shared" si="0"/>
        <v>556300</v>
      </c>
      <c r="E19" s="18">
        <v>54153.98</v>
      </c>
      <c r="F19" s="18">
        <v>54153.98</v>
      </c>
      <c r="G19" s="18">
        <f t="shared" si="1"/>
        <v>502146.02</v>
      </c>
    </row>
    <row r="20" spans="1:7" x14ac:dyDescent="0.2">
      <c r="A20" s="17" t="s">
        <v>26</v>
      </c>
      <c r="B20" s="18">
        <v>109200</v>
      </c>
      <c r="C20" s="18">
        <v>0</v>
      </c>
      <c r="D20" s="18">
        <f t="shared" si="0"/>
        <v>109200</v>
      </c>
      <c r="E20" s="18">
        <v>1733</v>
      </c>
      <c r="F20" s="18">
        <v>1733</v>
      </c>
      <c r="G20" s="18">
        <f t="shared" si="1"/>
        <v>107467</v>
      </c>
    </row>
    <row r="21" spans="1:7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</row>
    <row r="22" spans="1:7" x14ac:dyDescent="0.2">
      <c r="A22" s="17" t="s">
        <v>28</v>
      </c>
      <c r="B22" s="18">
        <v>319720.42</v>
      </c>
      <c r="C22" s="18">
        <v>25400</v>
      </c>
      <c r="D22" s="18">
        <f t="shared" si="0"/>
        <v>345120.42</v>
      </c>
      <c r="E22" s="18">
        <v>6391.15</v>
      </c>
      <c r="F22" s="18">
        <v>6391.15</v>
      </c>
      <c r="G22" s="18">
        <f t="shared" si="1"/>
        <v>338729.26999999996</v>
      </c>
    </row>
    <row r="23" spans="1:7" ht="10.5" x14ac:dyDescent="0.25">
      <c r="A23" s="15" t="s">
        <v>29</v>
      </c>
      <c r="B23" s="19">
        <f>SUM(B24:B32)</f>
        <v>58629809.209999993</v>
      </c>
      <c r="C23" s="19">
        <f>SUM(C24:C32)</f>
        <v>16609226.539999999</v>
      </c>
      <c r="D23" s="19">
        <f t="shared" si="0"/>
        <v>75239035.75</v>
      </c>
      <c r="E23" s="19">
        <f>SUM(E24:E32)</f>
        <v>6669308.1900000004</v>
      </c>
      <c r="F23" s="19">
        <f>SUM(F24:F32)</f>
        <v>6624067.5300000003</v>
      </c>
      <c r="G23" s="19">
        <f t="shared" si="1"/>
        <v>68569727.560000002</v>
      </c>
    </row>
    <row r="24" spans="1:7" x14ac:dyDescent="0.2">
      <c r="A24" s="17" t="s">
        <v>30</v>
      </c>
      <c r="B24" s="18">
        <v>5575620.5</v>
      </c>
      <c r="C24" s="18">
        <v>16800</v>
      </c>
      <c r="D24" s="18">
        <f t="shared" si="0"/>
        <v>5592420.5</v>
      </c>
      <c r="E24" s="18">
        <v>1191003.8700000001</v>
      </c>
      <c r="F24" s="18">
        <v>1191003.8700000001</v>
      </c>
      <c r="G24" s="18">
        <f t="shared" si="1"/>
        <v>4401416.63</v>
      </c>
    </row>
    <row r="25" spans="1:7" x14ac:dyDescent="0.2">
      <c r="A25" s="17" t="s">
        <v>31</v>
      </c>
      <c r="B25" s="18">
        <v>258283.99</v>
      </c>
      <c r="C25" s="18">
        <v>69016.990000000005</v>
      </c>
      <c r="D25" s="18">
        <f t="shared" si="0"/>
        <v>327300.98</v>
      </c>
      <c r="E25" s="18">
        <v>121349.66</v>
      </c>
      <c r="F25" s="18">
        <v>121349.66</v>
      </c>
      <c r="G25" s="18">
        <f t="shared" si="1"/>
        <v>205951.31999999998</v>
      </c>
    </row>
    <row r="26" spans="1:7" x14ac:dyDescent="0.2">
      <c r="A26" s="17" t="s">
        <v>32</v>
      </c>
      <c r="B26" s="18">
        <v>11418802.84</v>
      </c>
      <c r="C26" s="18">
        <v>1006141.5</v>
      </c>
      <c r="D26" s="18">
        <f t="shared" si="0"/>
        <v>12424944.34</v>
      </c>
      <c r="E26" s="18">
        <v>782308.4</v>
      </c>
      <c r="F26" s="18">
        <v>774549.74</v>
      </c>
      <c r="G26" s="18">
        <f t="shared" si="1"/>
        <v>11642635.939999999</v>
      </c>
    </row>
    <row r="27" spans="1:7" x14ac:dyDescent="0.2">
      <c r="A27" s="17" t="s">
        <v>33</v>
      </c>
      <c r="B27" s="18">
        <v>449250</v>
      </c>
      <c r="C27" s="18">
        <v>415690</v>
      </c>
      <c r="D27" s="18">
        <f t="shared" si="0"/>
        <v>864940</v>
      </c>
      <c r="E27" s="18">
        <v>74167.59</v>
      </c>
      <c r="F27" s="18">
        <v>74167.59</v>
      </c>
      <c r="G27" s="18">
        <f t="shared" si="1"/>
        <v>790772.41</v>
      </c>
    </row>
    <row r="28" spans="1:7" x14ac:dyDescent="0.2">
      <c r="A28" s="17" t="s">
        <v>34</v>
      </c>
      <c r="B28" s="18">
        <v>12729128.18</v>
      </c>
      <c r="C28" s="18">
        <v>4309627.37</v>
      </c>
      <c r="D28" s="18">
        <f t="shared" si="0"/>
        <v>17038755.550000001</v>
      </c>
      <c r="E28" s="18">
        <v>2351659.16</v>
      </c>
      <c r="F28" s="18">
        <v>2314177.16</v>
      </c>
      <c r="G28" s="18">
        <f t="shared" si="1"/>
        <v>14687096.390000001</v>
      </c>
    </row>
    <row r="29" spans="1:7" x14ac:dyDescent="0.2">
      <c r="A29" s="17" t="s">
        <v>35</v>
      </c>
      <c r="B29" s="18">
        <v>2928925</v>
      </c>
      <c r="C29" s="18">
        <v>9149261</v>
      </c>
      <c r="D29" s="18">
        <f t="shared" si="0"/>
        <v>12078186</v>
      </c>
      <c r="E29" s="18">
        <v>0</v>
      </c>
      <c r="F29" s="18">
        <v>0</v>
      </c>
      <c r="G29" s="18">
        <f t="shared" si="1"/>
        <v>12078186</v>
      </c>
    </row>
    <row r="30" spans="1:7" x14ac:dyDescent="0.2">
      <c r="A30" s="17" t="s">
        <v>36</v>
      </c>
      <c r="B30" s="18">
        <v>282600</v>
      </c>
      <c r="C30" s="18">
        <v>0</v>
      </c>
      <c r="D30" s="18">
        <f t="shared" si="0"/>
        <v>282600</v>
      </c>
      <c r="E30" s="18">
        <v>11520.24</v>
      </c>
      <c r="F30" s="18">
        <v>11520.24</v>
      </c>
      <c r="G30" s="18">
        <f t="shared" si="1"/>
        <v>271079.76</v>
      </c>
    </row>
    <row r="31" spans="1:7" x14ac:dyDescent="0.2">
      <c r="A31" s="17" t="s">
        <v>37</v>
      </c>
      <c r="B31" s="18">
        <v>23565719.34</v>
      </c>
      <c r="C31" s="18">
        <v>1530653.34</v>
      </c>
      <c r="D31" s="18">
        <f t="shared" si="0"/>
        <v>25096372.68</v>
      </c>
      <c r="E31" s="18">
        <v>1837347.45</v>
      </c>
      <c r="F31" s="18">
        <v>1837347.45</v>
      </c>
      <c r="G31" s="18">
        <f t="shared" si="1"/>
        <v>23259025.23</v>
      </c>
    </row>
    <row r="32" spans="1:7" x14ac:dyDescent="0.2">
      <c r="A32" s="17" t="s">
        <v>38</v>
      </c>
      <c r="B32" s="18">
        <v>1421479.36</v>
      </c>
      <c r="C32" s="18">
        <v>112036.34</v>
      </c>
      <c r="D32" s="18">
        <f t="shared" si="0"/>
        <v>1533515.7000000002</v>
      </c>
      <c r="E32" s="18">
        <v>299951.82</v>
      </c>
      <c r="F32" s="18">
        <v>299951.82</v>
      </c>
      <c r="G32" s="18">
        <f t="shared" si="1"/>
        <v>1233563.8800000001</v>
      </c>
    </row>
    <row r="33" spans="1:7" ht="10.5" x14ac:dyDescent="0.25">
      <c r="A33" s="15" t="s">
        <v>39</v>
      </c>
      <c r="B33" s="19">
        <f>SUM(B34:B42)</f>
        <v>250000</v>
      </c>
      <c r="C33" s="19">
        <f>SUM(C34:C42)</f>
        <v>0</v>
      </c>
      <c r="D33" s="19">
        <f t="shared" si="0"/>
        <v>250000</v>
      </c>
      <c r="E33" s="19">
        <f>SUM(E34:E42)</f>
        <v>5483.32</v>
      </c>
      <c r="F33" s="19">
        <f>SUM(F34:F42)</f>
        <v>5483.32</v>
      </c>
      <c r="G33" s="19">
        <f t="shared" si="1"/>
        <v>244516.68</v>
      </c>
    </row>
    <row r="34" spans="1:7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</row>
    <row r="35" spans="1:7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</row>
    <row r="36" spans="1:7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</row>
    <row r="37" spans="1:7" x14ac:dyDescent="0.2">
      <c r="A37" s="17" t="s">
        <v>43</v>
      </c>
      <c r="B37" s="18">
        <v>200000</v>
      </c>
      <c r="C37" s="18">
        <v>0</v>
      </c>
      <c r="D37" s="18">
        <f t="shared" si="0"/>
        <v>200000</v>
      </c>
      <c r="E37" s="18">
        <v>0</v>
      </c>
      <c r="F37" s="18">
        <v>0</v>
      </c>
      <c r="G37" s="18">
        <f t="shared" si="1"/>
        <v>200000</v>
      </c>
    </row>
    <row r="38" spans="1:7" x14ac:dyDescent="0.2">
      <c r="A38" s="17" t="s">
        <v>44</v>
      </c>
      <c r="B38" s="18">
        <v>50000</v>
      </c>
      <c r="C38" s="18">
        <v>0</v>
      </c>
      <c r="D38" s="18">
        <f t="shared" si="0"/>
        <v>50000</v>
      </c>
      <c r="E38" s="18">
        <v>5483.32</v>
      </c>
      <c r="F38" s="18">
        <v>5483.32</v>
      </c>
      <c r="G38" s="18">
        <f t="shared" si="1"/>
        <v>44516.68</v>
      </c>
    </row>
    <row r="39" spans="1:7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</row>
    <row r="40" spans="1:7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</row>
    <row r="41" spans="1:7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</row>
    <row r="42" spans="1:7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</row>
    <row r="43" spans="1:7" ht="10.5" x14ac:dyDescent="0.25">
      <c r="A43" s="15" t="s">
        <v>49</v>
      </c>
      <c r="B43" s="19">
        <f>SUM(B44:B52)</f>
        <v>0</v>
      </c>
      <c r="C43" s="19">
        <f>SUM(C44:C52)</f>
        <v>2288923</v>
      </c>
      <c r="D43" s="19">
        <f t="shared" si="0"/>
        <v>2288923</v>
      </c>
      <c r="E43" s="19">
        <f>SUM(E44:E52)</f>
        <v>0</v>
      </c>
      <c r="F43" s="19">
        <f>SUM(F44:F52)</f>
        <v>0</v>
      </c>
      <c r="G43" s="19">
        <f t="shared" si="1"/>
        <v>2288923</v>
      </c>
    </row>
    <row r="44" spans="1:7" x14ac:dyDescent="0.2">
      <c r="A44" s="17" t="s">
        <v>50</v>
      </c>
      <c r="B44" s="18">
        <v>0</v>
      </c>
      <c r="C44" s="18">
        <v>2016697</v>
      </c>
      <c r="D44" s="18">
        <f t="shared" si="0"/>
        <v>2016697</v>
      </c>
      <c r="E44" s="18">
        <v>0</v>
      </c>
      <c r="F44" s="18">
        <v>0</v>
      </c>
      <c r="G44" s="18">
        <f t="shared" si="1"/>
        <v>2016697</v>
      </c>
    </row>
    <row r="45" spans="1:7" x14ac:dyDescent="0.2">
      <c r="A45" s="17" t="s">
        <v>51</v>
      </c>
      <c r="B45" s="18">
        <v>0</v>
      </c>
      <c r="C45" s="18">
        <v>222226</v>
      </c>
      <c r="D45" s="18">
        <f t="shared" si="0"/>
        <v>222226</v>
      </c>
      <c r="E45" s="18">
        <v>0</v>
      </c>
      <c r="F45" s="18">
        <v>0</v>
      </c>
      <c r="G45" s="18">
        <f t="shared" si="1"/>
        <v>222226</v>
      </c>
    </row>
    <row r="46" spans="1:7" x14ac:dyDescent="0.2">
      <c r="A46" s="17" t="s">
        <v>52</v>
      </c>
      <c r="B46" s="18">
        <v>0</v>
      </c>
      <c r="C46" s="18">
        <v>0</v>
      </c>
      <c r="D46" s="18">
        <f t="shared" si="0"/>
        <v>0</v>
      </c>
      <c r="E46" s="18">
        <v>0</v>
      </c>
      <c r="F46" s="18">
        <v>0</v>
      </c>
      <c r="G46" s="18">
        <f t="shared" si="1"/>
        <v>0</v>
      </c>
    </row>
    <row r="47" spans="1:7" x14ac:dyDescent="0.2">
      <c r="A47" s="17" t="s">
        <v>53</v>
      </c>
      <c r="B47" s="18">
        <v>0</v>
      </c>
      <c r="C47" s="18">
        <v>0</v>
      </c>
      <c r="D47" s="18">
        <f t="shared" si="0"/>
        <v>0</v>
      </c>
      <c r="E47" s="18">
        <v>0</v>
      </c>
      <c r="F47" s="18">
        <v>0</v>
      </c>
      <c r="G47" s="18">
        <f t="shared" si="1"/>
        <v>0</v>
      </c>
    </row>
    <row r="48" spans="1:7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</row>
    <row r="49" spans="1:7" x14ac:dyDescent="0.2">
      <c r="A49" s="17" t="s">
        <v>55</v>
      </c>
      <c r="B49" s="18">
        <v>0</v>
      </c>
      <c r="C49" s="18">
        <v>50000</v>
      </c>
      <c r="D49" s="18">
        <f t="shared" si="0"/>
        <v>50000</v>
      </c>
      <c r="E49" s="18">
        <v>0</v>
      </c>
      <c r="F49" s="18">
        <v>0</v>
      </c>
      <c r="G49" s="18">
        <f t="shared" si="1"/>
        <v>50000</v>
      </c>
    </row>
    <row r="50" spans="1:7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</row>
    <row r="51" spans="1:7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</row>
    <row r="52" spans="1:7" x14ac:dyDescent="0.2">
      <c r="A52" s="17" t="s">
        <v>58</v>
      </c>
      <c r="B52" s="18">
        <v>0</v>
      </c>
      <c r="C52" s="18">
        <v>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</row>
    <row r="53" spans="1:7" ht="10.5" x14ac:dyDescent="0.25">
      <c r="A53" s="15" t="s">
        <v>59</v>
      </c>
      <c r="B53" s="19">
        <f>SUM(B54:B56)</f>
        <v>0</v>
      </c>
      <c r="C53" s="19">
        <f>SUM(C54:C56)</f>
        <v>0</v>
      </c>
      <c r="D53" s="19">
        <f t="shared" si="0"/>
        <v>0</v>
      </c>
      <c r="E53" s="19">
        <f>SUM(E54:E56)</f>
        <v>0</v>
      </c>
      <c r="F53" s="19">
        <f>SUM(F54:F56)</f>
        <v>0</v>
      </c>
      <c r="G53" s="19">
        <f t="shared" si="1"/>
        <v>0</v>
      </c>
    </row>
    <row r="54" spans="1:7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</row>
    <row r="55" spans="1:7" x14ac:dyDescent="0.2">
      <c r="A55" s="17" t="s">
        <v>61</v>
      </c>
      <c r="B55" s="18">
        <v>0</v>
      </c>
      <c r="C55" s="18">
        <v>0</v>
      </c>
      <c r="D55" s="18">
        <f t="shared" si="0"/>
        <v>0</v>
      </c>
      <c r="E55" s="18">
        <v>0</v>
      </c>
      <c r="F55" s="18">
        <v>0</v>
      </c>
      <c r="G55" s="18">
        <f t="shared" si="1"/>
        <v>0</v>
      </c>
    </row>
    <row r="56" spans="1:7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</row>
    <row r="57" spans="1:7" ht="10.5" x14ac:dyDescent="0.25">
      <c r="A57" s="15" t="s">
        <v>63</v>
      </c>
      <c r="B57" s="19">
        <f>SUM(B58:B64)</f>
        <v>0</v>
      </c>
      <c r="C57" s="19">
        <f>SUM(C58:C64)</f>
        <v>0</v>
      </c>
      <c r="D57" s="19">
        <f t="shared" si="0"/>
        <v>0</v>
      </c>
      <c r="E57" s="19">
        <f>SUM(E58:E64)</f>
        <v>0</v>
      </c>
      <c r="F57" s="19">
        <f>SUM(F58:F64)</f>
        <v>0</v>
      </c>
      <c r="G57" s="19">
        <f t="shared" si="1"/>
        <v>0</v>
      </c>
    </row>
    <row r="58" spans="1:7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</row>
    <row r="59" spans="1:7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</row>
    <row r="60" spans="1:7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</row>
    <row r="61" spans="1:7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</row>
    <row r="62" spans="1:7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</row>
    <row r="63" spans="1:7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</row>
    <row r="64" spans="1:7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</row>
    <row r="65" spans="1:7" ht="10.5" x14ac:dyDescent="0.25">
      <c r="A65" s="15" t="s">
        <v>71</v>
      </c>
      <c r="B65" s="19">
        <f>SUM(B66:B68)</f>
        <v>0</v>
      </c>
      <c r="C65" s="19">
        <f>SUM(C66:C68)</f>
        <v>0</v>
      </c>
      <c r="D65" s="19">
        <f t="shared" si="0"/>
        <v>0</v>
      </c>
      <c r="E65" s="19">
        <f>SUM(E66:E68)</f>
        <v>0</v>
      </c>
      <c r="F65" s="19">
        <f>SUM(F66:F68)</f>
        <v>0</v>
      </c>
      <c r="G65" s="19">
        <f t="shared" si="1"/>
        <v>0</v>
      </c>
    </row>
    <row r="66" spans="1:7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</row>
    <row r="67" spans="1:7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</row>
    <row r="68" spans="1:7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</row>
    <row r="69" spans="1:7" ht="10.5" x14ac:dyDescent="0.25">
      <c r="A69" s="15" t="s">
        <v>75</v>
      </c>
      <c r="B69" s="19">
        <f>SUM(B70:B76)</f>
        <v>0</v>
      </c>
      <c r="C69" s="19">
        <f>SUM(C70:C76)</f>
        <v>0</v>
      </c>
      <c r="D69" s="19">
        <f t="shared" si="0"/>
        <v>0</v>
      </c>
      <c r="E69" s="19">
        <f>SUM(E70:E76)</f>
        <v>0</v>
      </c>
      <c r="F69" s="19">
        <f>SUM(F70:F76)</f>
        <v>0</v>
      </c>
      <c r="G69" s="19">
        <f t="shared" si="1"/>
        <v>0</v>
      </c>
    </row>
    <row r="70" spans="1:7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</row>
    <row r="71" spans="1:7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</row>
    <row r="72" spans="1:7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</row>
    <row r="73" spans="1:7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</row>
    <row r="74" spans="1:7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</row>
    <row r="75" spans="1:7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</row>
    <row r="76" spans="1:7" x14ac:dyDescent="0.2">
      <c r="A76" s="20" t="s">
        <v>82</v>
      </c>
      <c r="B76" s="21">
        <v>0</v>
      </c>
      <c r="C76" s="21">
        <v>0</v>
      </c>
      <c r="D76" s="21">
        <f t="shared" si="2"/>
        <v>0</v>
      </c>
      <c r="E76" s="21">
        <v>0</v>
      </c>
      <c r="F76" s="21">
        <v>0</v>
      </c>
      <c r="G76" s="21">
        <f t="shared" si="3"/>
        <v>0</v>
      </c>
    </row>
    <row r="77" spans="1:7" ht="10.5" x14ac:dyDescent="0.25">
      <c r="A77" s="22" t="s">
        <v>83</v>
      </c>
      <c r="B77" s="23">
        <f t="shared" ref="B77:G77" si="4">SUM(B5+B13+B23+B33+B43+B53+B57+B65+B69)</f>
        <v>116278642.28</v>
      </c>
      <c r="C77" s="23">
        <f t="shared" si="4"/>
        <v>22941685.079999998</v>
      </c>
      <c r="D77" s="23">
        <f t="shared" si="4"/>
        <v>139220327.36000001</v>
      </c>
      <c r="E77" s="23">
        <f t="shared" si="4"/>
        <v>20012747.870000001</v>
      </c>
      <c r="F77" s="23">
        <f t="shared" si="4"/>
        <v>19967507.210000001</v>
      </c>
      <c r="G77" s="23">
        <f t="shared" si="4"/>
        <v>119207579.49000001</v>
      </c>
    </row>
    <row r="79" spans="1:7" x14ac:dyDescent="0.2">
      <c r="A79" s="4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2024-04-25T18:57:38Z</dcterms:created>
  <dcterms:modified xsi:type="dcterms:W3CDTF">2024-04-25T18:59:50Z</dcterms:modified>
</cp:coreProperties>
</file>