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PORTAL FCG\"/>
    </mc:Choice>
  </mc:AlternateContent>
  <bookViews>
    <workbookView xWindow="0" yWindow="0" windowWidth="19200" windowHeight="7080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H73" i="1"/>
  <c r="E73" i="1"/>
  <c r="E72" i="1"/>
  <c r="H72" i="1" s="1"/>
  <c r="H71" i="1"/>
  <c r="E71" i="1"/>
  <c r="E70" i="1"/>
  <c r="H70" i="1" s="1"/>
  <c r="G69" i="1"/>
  <c r="F69" i="1"/>
  <c r="E69" i="1"/>
  <c r="H69" i="1" s="1"/>
  <c r="D69" i="1"/>
  <c r="C69" i="1"/>
  <c r="E68" i="1"/>
  <c r="H68" i="1" s="1"/>
  <c r="H67" i="1"/>
  <c r="E67" i="1"/>
  <c r="E66" i="1"/>
  <c r="H66" i="1" s="1"/>
  <c r="G65" i="1"/>
  <c r="F65" i="1"/>
  <c r="E65" i="1"/>
  <c r="H65" i="1" s="1"/>
  <c r="D65" i="1"/>
  <c r="C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G57" i="1"/>
  <c r="F57" i="1"/>
  <c r="E57" i="1"/>
  <c r="H57" i="1" s="1"/>
  <c r="D57" i="1"/>
  <c r="C57" i="1"/>
  <c r="E56" i="1"/>
  <c r="H56" i="1" s="1"/>
  <c r="H55" i="1"/>
  <c r="E55" i="1"/>
  <c r="E54" i="1"/>
  <c r="H54" i="1" s="1"/>
  <c r="G53" i="1"/>
  <c r="F53" i="1"/>
  <c r="E53" i="1"/>
  <c r="H53" i="1" s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E43" i="1"/>
  <c r="H43" i="1" s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G33" i="1"/>
  <c r="F33" i="1"/>
  <c r="E33" i="1"/>
  <c r="H33" i="1" s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E23" i="1"/>
  <c r="H23" i="1" s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G13" i="1"/>
  <c r="F13" i="1"/>
  <c r="E13" i="1"/>
  <c r="H13" i="1" s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G77" i="1" s="1"/>
  <c r="F5" i="1"/>
  <c r="F77" i="1" s="1"/>
  <c r="E5" i="1"/>
  <c r="H5" i="1" s="1"/>
  <c r="H77" i="1" s="1"/>
  <c r="D5" i="1"/>
  <c r="D77" i="1" s="1"/>
  <c r="C5" i="1"/>
  <c r="C77" i="1" s="1"/>
  <c r="E77" i="1" l="1"/>
</calcChain>
</file>

<file path=xl/sharedStrings.xml><?xml version="1.0" encoding="utf-8"?>
<sst xmlns="http://schemas.openxmlformats.org/spreadsheetml/2006/main" count="85" uniqueCount="85">
  <si>
    <t>FORUM CULTURAL GUANAJUATO
Estado Analítico del Ejercicio del Presupuesto de Egresos
Clasificación por Objeto del Gasto (Capítulo y Concepto)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</si>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</sst>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3" fontId="2" fillId="0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3" fontId="4" fillId="0" borderId="13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/>
    </xf>
    <xf numFmtId="3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83</xdr:row>
      <xdr:rowOff>120650</xdr:rowOff>
    </xdr:from>
    <xdr:to>
      <xdr:col>6</xdr:col>
      <xdr:colOff>1035050</xdr:colOff>
      <xdr:row>90</xdr:row>
      <xdr:rowOff>101600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339850" y="1143635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B62" sqref="B62"/>
    </sheetView>
  </sheetViews>
  <sheetFormatPr baseColWidth="10" defaultColWidth="12" defaultRowHeight="10" x14ac:dyDescent="0.2"/>
  <cols>
    <col min="1" max="1" width="1.44140625" style="4" customWidth="1"/>
    <col min="2" max="2" width="62.77734375" style="4" customWidth="1"/>
    <col min="3" max="3" width="18.33203125" style="4" customWidth="1"/>
    <col min="4" max="4" width="19.77734375" style="4" customWidth="1"/>
    <col min="5" max="8" width="18.33203125" style="4" customWidth="1"/>
    <col min="9" max="16384" width="12" style="4"/>
  </cols>
  <sheetData>
    <row r="1" spans="1:8" ht="50.1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0.5" x14ac:dyDescent="0.25">
      <c r="A5" s="15" t="s">
        <v>11</v>
      </c>
      <c r="B5" s="16"/>
      <c r="C5" s="17">
        <f>SUM(C6:C12)</f>
        <v>48228406.630000003</v>
      </c>
      <c r="D5" s="17">
        <f>SUM(D6:D12)</f>
        <v>3210179.899999999</v>
      </c>
      <c r="E5" s="17">
        <f>C5+D5</f>
        <v>51438586.530000001</v>
      </c>
      <c r="F5" s="17">
        <f>SUM(F6:F12)</f>
        <v>32310295.459999997</v>
      </c>
      <c r="G5" s="17">
        <f>SUM(G6:G12)</f>
        <v>32310295.459999997</v>
      </c>
      <c r="H5" s="17">
        <f>E5-F5</f>
        <v>19128291.070000004</v>
      </c>
    </row>
    <row r="6" spans="1:8" x14ac:dyDescent="0.2">
      <c r="A6" s="18">
        <v>1100</v>
      </c>
      <c r="B6" s="19" t="s">
        <v>12</v>
      </c>
      <c r="C6" s="20">
        <v>12127728</v>
      </c>
      <c r="D6" s="20">
        <v>-199086.93</v>
      </c>
      <c r="E6" s="20">
        <f t="shared" ref="E6:E69" si="0">C6+D6</f>
        <v>11928641.07</v>
      </c>
      <c r="F6" s="20">
        <v>8275216.9699999997</v>
      </c>
      <c r="G6" s="20">
        <v>8275216.9699999997</v>
      </c>
      <c r="H6" s="20">
        <f t="shared" ref="H6:H69" si="1">E6-F6</f>
        <v>3653424.1000000006</v>
      </c>
    </row>
    <row r="7" spans="1:8" x14ac:dyDescent="0.2">
      <c r="A7" s="18">
        <v>1200</v>
      </c>
      <c r="B7" s="19" t="s">
        <v>13</v>
      </c>
      <c r="C7" s="20">
        <v>0</v>
      </c>
      <c r="D7" s="20">
        <v>3085921.42</v>
      </c>
      <c r="E7" s="20">
        <f t="shared" si="0"/>
        <v>3085921.42</v>
      </c>
      <c r="F7" s="20">
        <v>2227097.89</v>
      </c>
      <c r="G7" s="20">
        <v>2227097.89</v>
      </c>
      <c r="H7" s="20">
        <f t="shared" si="1"/>
        <v>858823.5299999998</v>
      </c>
    </row>
    <row r="8" spans="1:8" x14ac:dyDescent="0.2">
      <c r="A8" s="18">
        <v>1300</v>
      </c>
      <c r="B8" s="19" t="s">
        <v>14</v>
      </c>
      <c r="C8" s="20">
        <v>15235582</v>
      </c>
      <c r="D8" s="20">
        <v>-250427.47</v>
      </c>
      <c r="E8" s="20">
        <f t="shared" si="0"/>
        <v>14985154.529999999</v>
      </c>
      <c r="F8" s="20">
        <v>6871702.21</v>
      </c>
      <c r="G8" s="20">
        <v>6871702.21</v>
      </c>
      <c r="H8" s="20">
        <f t="shared" si="1"/>
        <v>8113452.3199999994</v>
      </c>
    </row>
    <row r="9" spans="1:8" x14ac:dyDescent="0.2">
      <c r="A9" s="18">
        <v>1400</v>
      </c>
      <c r="B9" s="19" t="s">
        <v>15</v>
      </c>
      <c r="C9" s="20">
        <v>4296520</v>
      </c>
      <c r="D9" s="20">
        <v>86361.51</v>
      </c>
      <c r="E9" s="20">
        <f t="shared" si="0"/>
        <v>4382881.51</v>
      </c>
      <c r="F9" s="20">
        <v>3014806.58</v>
      </c>
      <c r="G9" s="20">
        <v>3014806.58</v>
      </c>
      <c r="H9" s="20">
        <f t="shared" si="1"/>
        <v>1368074.9299999997</v>
      </c>
    </row>
    <row r="10" spans="1:8" x14ac:dyDescent="0.2">
      <c r="A10" s="18">
        <v>1500</v>
      </c>
      <c r="B10" s="19" t="s">
        <v>16</v>
      </c>
      <c r="C10" s="20">
        <v>16439747.630000001</v>
      </c>
      <c r="D10" s="20">
        <v>494885.09</v>
      </c>
      <c r="E10" s="20">
        <f t="shared" si="0"/>
        <v>16934632.720000003</v>
      </c>
      <c r="F10" s="20">
        <v>11856242.75</v>
      </c>
      <c r="G10" s="20">
        <v>11856242.75</v>
      </c>
      <c r="H10" s="20">
        <f t="shared" si="1"/>
        <v>5078389.9700000025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128829</v>
      </c>
      <c r="D12" s="20">
        <v>-7473.72</v>
      </c>
      <c r="E12" s="20">
        <f t="shared" si="0"/>
        <v>121355.28</v>
      </c>
      <c r="F12" s="20">
        <v>65229.06</v>
      </c>
      <c r="G12" s="20">
        <v>65229.06</v>
      </c>
      <c r="H12" s="20">
        <f t="shared" si="1"/>
        <v>56126.22</v>
      </c>
    </row>
    <row r="13" spans="1:8" ht="10.5" x14ac:dyDescent="0.25">
      <c r="A13" s="15" t="s">
        <v>19</v>
      </c>
      <c r="B13" s="16"/>
      <c r="C13" s="21">
        <f>SUM(C14:C22)</f>
        <v>1148636.4099999999</v>
      </c>
      <c r="D13" s="21">
        <f>SUM(D14:D22)</f>
        <v>299621.03999999998</v>
      </c>
      <c r="E13" s="21">
        <f t="shared" si="0"/>
        <v>1448257.45</v>
      </c>
      <c r="F13" s="21">
        <f>SUM(F14:F22)</f>
        <v>674828.7699999999</v>
      </c>
      <c r="G13" s="21">
        <f>SUM(G14:G22)</f>
        <v>674828.7699999999</v>
      </c>
      <c r="H13" s="21">
        <f t="shared" si="1"/>
        <v>773428.68</v>
      </c>
    </row>
    <row r="14" spans="1:8" x14ac:dyDescent="0.2">
      <c r="A14" s="18">
        <v>2100</v>
      </c>
      <c r="B14" s="19" t="s">
        <v>20</v>
      </c>
      <c r="C14" s="20">
        <v>169179.71</v>
      </c>
      <c r="D14" s="20">
        <v>-20187.89</v>
      </c>
      <c r="E14" s="20">
        <f t="shared" si="0"/>
        <v>148991.82</v>
      </c>
      <c r="F14" s="20">
        <v>78321.2</v>
      </c>
      <c r="G14" s="20">
        <v>78321.2</v>
      </c>
      <c r="H14" s="20">
        <f t="shared" si="1"/>
        <v>70670.62000000001</v>
      </c>
    </row>
    <row r="15" spans="1:8" x14ac:dyDescent="0.2">
      <c r="A15" s="18">
        <v>2200</v>
      </c>
      <c r="B15" s="19" t="s">
        <v>21</v>
      </c>
      <c r="C15" s="20">
        <v>53949.99</v>
      </c>
      <c r="D15" s="20">
        <v>115213.96</v>
      </c>
      <c r="E15" s="20">
        <f t="shared" si="0"/>
        <v>169163.95</v>
      </c>
      <c r="F15" s="20">
        <v>68079.22</v>
      </c>
      <c r="G15" s="20">
        <v>68079.22</v>
      </c>
      <c r="H15" s="20">
        <f t="shared" si="1"/>
        <v>101084.73000000001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192695</v>
      </c>
      <c r="D17" s="20">
        <v>52927.839999999997</v>
      </c>
      <c r="E17" s="20">
        <f t="shared" si="0"/>
        <v>245622.84</v>
      </c>
      <c r="F17" s="20">
        <v>104073.8</v>
      </c>
      <c r="G17" s="20">
        <v>104073.8</v>
      </c>
      <c r="H17" s="20">
        <f t="shared" si="1"/>
        <v>141549.03999999998</v>
      </c>
    </row>
    <row r="18" spans="1:8" x14ac:dyDescent="0.2">
      <c r="A18" s="18">
        <v>2500</v>
      </c>
      <c r="B18" s="19" t="s">
        <v>24</v>
      </c>
      <c r="C18" s="20">
        <v>59474</v>
      </c>
      <c r="D18" s="20">
        <v>-31996.6</v>
      </c>
      <c r="E18" s="20">
        <f t="shared" si="0"/>
        <v>27477.4</v>
      </c>
      <c r="F18" s="20">
        <v>11506.98</v>
      </c>
      <c r="G18" s="20">
        <v>11506.98</v>
      </c>
      <c r="H18" s="20">
        <f t="shared" si="1"/>
        <v>15970.420000000002</v>
      </c>
    </row>
    <row r="19" spans="1:8" x14ac:dyDescent="0.2">
      <c r="A19" s="18">
        <v>2600</v>
      </c>
      <c r="B19" s="19" t="s">
        <v>25</v>
      </c>
      <c r="C19" s="20">
        <v>255307.91</v>
      </c>
      <c r="D19" s="20">
        <v>345000</v>
      </c>
      <c r="E19" s="20">
        <f t="shared" si="0"/>
        <v>600307.91</v>
      </c>
      <c r="F19" s="20">
        <v>327340.09999999998</v>
      </c>
      <c r="G19" s="20">
        <v>327340.09999999998</v>
      </c>
      <c r="H19" s="20">
        <f t="shared" si="1"/>
        <v>272967.81000000006</v>
      </c>
    </row>
    <row r="20" spans="1:8" x14ac:dyDescent="0.2">
      <c r="A20" s="18">
        <v>2700</v>
      </c>
      <c r="B20" s="19" t="s">
        <v>26</v>
      </c>
      <c r="C20" s="20">
        <v>192105</v>
      </c>
      <c r="D20" s="20">
        <v>-83298.27</v>
      </c>
      <c r="E20" s="20">
        <f t="shared" si="0"/>
        <v>108806.73</v>
      </c>
      <c r="F20" s="20">
        <v>30963.65</v>
      </c>
      <c r="G20" s="20">
        <v>30963.65</v>
      </c>
      <c r="H20" s="20">
        <f t="shared" si="1"/>
        <v>77843.079999999987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225924.8</v>
      </c>
      <c r="D22" s="20">
        <v>-78038</v>
      </c>
      <c r="E22" s="20">
        <f t="shared" si="0"/>
        <v>147886.79999999999</v>
      </c>
      <c r="F22" s="20">
        <v>54543.82</v>
      </c>
      <c r="G22" s="20">
        <v>54543.82</v>
      </c>
      <c r="H22" s="20">
        <f t="shared" si="1"/>
        <v>93342.979999999981</v>
      </c>
    </row>
    <row r="23" spans="1:8" ht="10.5" x14ac:dyDescent="0.25">
      <c r="A23" s="15" t="s">
        <v>29</v>
      </c>
      <c r="B23" s="16"/>
      <c r="C23" s="21">
        <f>SUM(C24:C32)</f>
        <v>52596641.039999999</v>
      </c>
      <c r="D23" s="21">
        <f>SUM(D24:D32)</f>
        <v>25063307.539999999</v>
      </c>
      <c r="E23" s="21">
        <f t="shared" si="0"/>
        <v>77659948.579999998</v>
      </c>
      <c r="F23" s="21">
        <f>SUM(F24:F32)</f>
        <v>45201885.329999998</v>
      </c>
      <c r="G23" s="21">
        <f>SUM(G24:G32)</f>
        <v>45192777.450000003</v>
      </c>
      <c r="H23" s="21">
        <f t="shared" si="1"/>
        <v>32458063.25</v>
      </c>
    </row>
    <row r="24" spans="1:8" x14ac:dyDescent="0.2">
      <c r="A24" s="18">
        <v>3100</v>
      </c>
      <c r="B24" s="19" t="s">
        <v>30</v>
      </c>
      <c r="C24" s="20">
        <v>5771476.6299999999</v>
      </c>
      <c r="D24" s="20">
        <v>681130</v>
      </c>
      <c r="E24" s="20">
        <f t="shared" si="0"/>
        <v>6452606.6299999999</v>
      </c>
      <c r="F24" s="20">
        <v>4672906.67</v>
      </c>
      <c r="G24" s="20">
        <v>4672906.67</v>
      </c>
      <c r="H24" s="20">
        <f t="shared" si="1"/>
        <v>1779699.96</v>
      </c>
    </row>
    <row r="25" spans="1:8" x14ac:dyDescent="0.2">
      <c r="A25" s="18">
        <v>3200</v>
      </c>
      <c r="B25" s="19" t="s">
        <v>31</v>
      </c>
      <c r="C25" s="20">
        <v>356027.96</v>
      </c>
      <c r="D25" s="20">
        <v>82989.320000000007</v>
      </c>
      <c r="E25" s="20">
        <f t="shared" si="0"/>
        <v>439017.28</v>
      </c>
      <c r="F25" s="20">
        <v>248251.08</v>
      </c>
      <c r="G25" s="20">
        <v>248251.08</v>
      </c>
      <c r="H25" s="20">
        <f t="shared" si="1"/>
        <v>190766.20000000004</v>
      </c>
    </row>
    <row r="26" spans="1:8" x14ac:dyDescent="0.2">
      <c r="A26" s="18">
        <v>3300</v>
      </c>
      <c r="B26" s="19" t="s">
        <v>32</v>
      </c>
      <c r="C26" s="20">
        <v>5681597.54</v>
      </c>
      <c r="D26" s="20">
        <v>1683618.4</v>
      </c>
      <c r="E26" s="20">
        <f t="shared" si="0"/>
        <v>7365215.9399999995</v>
      </c>
      <c r="F26" s="20">
        <v>4317382.13</v>
      </c>
      <c r="G26" s="20">
        <v>4302082.99</v>
      </c>
      <c r="H26" s="20">
        <f t="shared" si="1"/>
        <v>3047833.8099999996</v>
      </c>
    </row>
    <row r="27" spans="1:8" x14ac:dyDescent="0.2">
      <c r="A27" s="18">
        <v>3400</v>
      </c>
      <c r="B27" s="19" t="s">
        <v>33</v>
      </c>
      <c r="C27" s="20">
        <v>220906</v>
      </c>
      <c r="D27" s="20">
        <v>211151.16</v>
      </c>
      <c r="E27" s="20">
        <f t="shared" si="0"/>
        <v>432057.16000000003</v>
      </c>
      <c r="F27" s="20">
        <v>306668.61</v>
      </c>
      <c r="G27" s="20">
        <v>306375.76</v>
      </c>
      <c r="H27" s="20">
        <f t="shared" si="1"/>
        <v>125388.55000000005</v>
      </c>
    </row>
    <row r="28" spans="1:8" x14ac:dyDescent="0.2">
      <c r="A28" s="18">
        <v>3500</v>
      </c>
      <c r="B28" s="19" t="s">
        <v>34</v>
      </c>
      <c r="C28" s="20">
        <v>10575262.109999999</v>
      </c>
      <c r="D28" s="20">
        <v>4269943.0599999996</v>
      </c>
      <c r="E28" s="20">
        <f t="shared" si="0"/>
        <v>14845205.169999998</v>
      </c>
      <c r="F28" s="20">
        <v>10047622.98</v>
      </c>
      <c r="G28" s="20">
        <v>10061997.07</v>
      </c>
      <c r="H28" s="20">
        <f t="shared" si="1"/>
        <v>4797582.1899999976</v>
      </c>
    </row>
    <row r="29" spans="1:8" x14ac:dyDescent="0.2">
      <c r="A29" s="18">
        <v>3600</v>
      </c>
      <c r="B29" s="19" t="s">
        <v>35</v>
      </c>
      <c r="C29" s="20">
        <v>2928925</v>
      </c>
      <c r="D29" s="20">
        <v>8340421.9699999997</v>
      </c>
      <c r="E29" s="20">
        <f t="shared" si="0"/>
        <v>11269346.969999999</v>
      </c>
      <c r="F29" s="20">
        <v>429588.81</v>
      </c>
      <c r="G29" s="20">
        <v>429588.81</v>
      </c>
      <c r="H29" s="20">
        <f t="shared" si="1"/>
        <v>10839758.159999998</v>
      </c>
    </row>
    <row r="30" spans="1:8" x14ac:dyDescent="0.2">
      <c r="A30" s="18">
        <v>3700</v>
      </c>
      <c r="B30" s="19" t="s">
        <v>36</v>
      </c>
      <c r="C30" s="20">
        <v>152090.16</v>
      </c>
      <c r="D30" s="20">
        <v>69816.929999999993</v>
      </c>
      <c r="E30" s="20">
        <f t="shared" si="0"/>
        <v>221907.09</v>
      </c>
      <c r="F30" s="20">
        <v>67204.759999999995</v>
      </c>
      <c r="G30" s="20">
        <v>63726.28</v>
      </c>
      <c r="H30" s="20">
        <f t="shared" si="1"/>
        <v>154702.33000000002</v>
      </c>
    </row>
    <row r="31" spans="1:8" x14ac:dyDescent="0.2">
      <c r="A31" s="18">
        <v>3800</v>
      </c>
      <c r="B31" s="19" t="s">
        <v>37</v>
      </c>
      <c r="C31" s="20">
        <v>25657907.640000001</v>
      </c>
      <c r="D31" s="20">
        <v>9630158.3000000007</v>
      </c>
      <c r="E31" s="20">
        <f t="shared" si="0"/>
        <v>35288065.939999998</v>
      </c>
      <c r="F31" s="20">
        <v>24291954.34</v>
      </c>
      <c r="G31" s="20">
        <v>24287542.84</v>
      </c>
      <c r="H31" s="20">
        <f t="shared" si="1"/>
        <v>10996111.599999998</v>
      </c>
    </row>
    <row r="32" spans="1:8" x14ac:dyDescent="0.2">
      <c r="A32" s="18">
        <v>3900</v>
      </c>
      <c r="B32" s="19" t="s">
        <v>38</v>
      </c>
      <c r="C32" s="20">
        <v>1252448</v>
      </c>
      <c r="D32" s="20">
        <v>94078.399999999994</v>
      </c>
      <c r="E32" s="20">
        <f t="shared" si="0"/>
        <v>1346526.4</v>
      </c>
      <c r="F32" s="20">
        <v>820305.95</v>
      </c>
      <c r="G32" s="20">
        <v>820305.95</v>
      </c>
      <c r="H32" s="20">
        <f t="shared" si="1"/>
        <v>526220.44999999995</v>
      </c>
    </row>
    <row r="33" spans="1:8" ht="10.5" x14ac:dyDescent="0.25">
      <c r="A33" s="15" t="s">
        <v>39</v>
      </c>
      <c r="B33" s="16"/>
      <c r="C33" s="21">
        <f>SUM(C34:C42)</f>
        <v>210000</v>
      </c>
      <c r="D33" s="21">
        <f>SUM(D34:D42)</f>
        <v>150000</v>
      </c>
      <c r="E33" s="21">
        <f t="shared" si="0"/>
        <v>360000</v>
      </c>
      <c r="F33" s="21">
        <f>SUM(F34:F42)</f>
        <v>19622.64</v>
      </c>
      <c r="G33" s="21">
        <f>SUM(G34:G42)</f>
        <v>19622.64</v>
      </c>
      <c r="H33" s="21">
        <f t="shared" si="1"/>
        <v>340377.36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50000</v>
      </c>
      <c r="D37" s="20">
        <v>150000</v>
      </c>
      <c r="E37" s="20">
        <f t="shared" si="0"/>
        <v>200000</v>
      </c>
      <c r="F37" s="20">
        <v>0</v>
      </c>
      <c r="G37" s="20">
        <v>0</v>
      </c>
      <c r="H37" s="20">
        <f t="shared" si="1"/>
        <v>200000</v>
      </c>
    </row>
    <row r="38" spans="1:8" x14ac:dyDescent="0.2">
      <c r="A38" s="18">
        <v>4500</v>
      </c>
      <c r="B38" s="19" t="s">
        <v>44</v>
      </c>
      <c r="C38" s="20">
        <v>160000</v>
      </c>
      <c r="D38" s="20">
        <v>0</v>
      </c>
      <c r="E38" s="20">
        <f t="shared" si="0"/>
        <v>160000</v>
      </c>
      <c r="F38" s="20">
        <v>19622.64</v>
      </c>
      <c r="G38" s="20">
        <v>19622.64</v>
      </c>
      <c r="H38" s="20">
        <f t="shared" si="1"/>
        <v>140377.35999999999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ht="10.5" x14ac:dyDescent="0.25">
      <c r="A43" s="15" t="s">
        <v>49</v>
      </c>
      <c r="B43" s="16"/>
      <c r="C43" s="21">
        <f>SUM(C44:C52)</f>
        <v>0</v>
      </c>
      <c r="D43" s="21">
        <f>SUM(D44:D52)</f>
        <v>112000</v>
      </c>
      <c r="E43" s="21">
        <f t="shared" si="0"/>
        <v>112000</v>
      </c>
      <c r="F43" s="21">
        <f>SUM(F44:F52)</f>
        <v>11263.6</v>
      </c>
      <c r="G43" s="21">
        <f>SUM(G44:G52)</f>
        <v>11263.6</v>
      </c>
      <c r="H43" s="21">
        <f t="shared" si="1"/>
        <v>100736.4</v>
      </c>
    </row>
    <row r="44" spans="1:8" x14ac:dyDescent="0.2">
      <c r="A44" s="18">
        <v>5100</v>
      </c>
      <c r="B44" s="19" t="s">
        <v>50</v>
      </c>
      <c r="C44" s="20">
        <v>0</v>
      </c>
      <c r="D44" s="20">
        <v>22000</v>
      </c>
      <c r="E44" s="20">
        <f t="shared" si="0"/>
        <v>22000</v>
      </c>
      <c r="F44" s="20">
        <v>11263.6</v>
      </c>
      <c r="G44" s="20">
        <v>11263.6</v>
      </c>
      <c r="H44" s="20">
        <f t="shared" si="1"/>
        <v>10736.4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90000</v>
      </c>
      <c r="E49" s="20">
        <f t="shared" si="0"/>
        <v>90000</v>
      </c>
      <c r="F49" s="20">
        <v>0</v>
      </c>
      <c r="G49" s="20">
        <v>0</v>
      </c>
      <c r="H49" s="20">
        <f t="shared" si="1"/>
        <v>90000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ht="10.5" x14ac:dyDescent="0.25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ht="10.5" x14ac:dyDescent="0.25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ht="10.5" x14ac:dyDescent="0.25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ht="10.5" x14ac:dyDescent="0.25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ht="10.5" x14ac:dyDescent="0.25">
      <c r="A77" s="25"/>
      <c r="B77" s="26" t="s">
        <v>83</v>
      </c>
      <c r="C77" s="27">
        <f t="shared" ref="C77:H77" si="4">SUM(C5+C13+C23+C33+C43+C53+C57+C65+C69)</f>
        <v>102183684.08</v>
      </c>
      <c r="D77" s="27">
        <f t="shared" si="4"/>
        <v>28835108.479999997</v>
      </c>
      <c r="E77" s="27">
        <f t="shared" si="4"/>
        <v>131018792.56</v>
      </c>
      <c r="F77" s="27">
        <f t="shared" si="4"/>
        <v>78217895.799999997</v>
      </c>
      <c r="G77" s="27">
        <f t="shared" si="4"/>
        <v>78208787.920000002</v>
      </c>
      <c r="H77" s="27">
        <f t="shared" si="4"/>
        <v>52800896.759999998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2022-10-14T21:18:27Z</dcterms:created>
  <dcterms:modified xsi:type="dcterms:W3CDTF">2022-10-14T21:22:13Z</dcterms:modified>
</cp:coreProperties>
</file>