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E5E324E2-5E10-45D3-B527-A4BCF4BA2C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G40" i="4" s="1"/>
  <c r="D38" i="4"/>
  <c r="D37" i="4" s="1"/>
  <c r="D40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D31" i="4" s="1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G21" i="4" s="1"/>
  <c r="D24" i="4"/>
  <c r="G23" i="4"/>
  <c r="D23" i="4"/>
  <c r="G22" i="4"/>
  <c r="D22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<sst xmlns="http://schemas.openxmlformats.org/spreadsheetml/2006/main" count="63" uniqueCount="40">
  <si>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</si>
  <si>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</si>
  <si>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</si>
  <si>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</si>
  <si>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</si>
  <si>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</si>
  <si>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</si>
  <si>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</si>
  <si>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</si>
  <si>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</si>
  <si>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</si>
  <si>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</si>
  <si>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</si>
  <si>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</si>
  <si>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</si>
  <si>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</si>
  <si>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</si>
  <si>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</si>
  <si>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</si>
  <si>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</si>
  <si>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</si>
  <si>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</si>
  <si>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</si>
  <si>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</si>
  <si>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</si>
  <si>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</si>
  <si>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</si>
  <si>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</si>
  <si>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</si>
  <si>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</si>
  <si>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</si>
  <si>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</si>
  <si>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</si>
  <si>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</si>
  <si>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</si>
  <si>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</si>
  <si>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</si>
  <si>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</si>
  <si>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FORUM CULTURAL GUANAJUATO
Estado Analítico de Ingresos
Del 01 de enero al 30 de junio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</si>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</sst>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12" fillId="0" borderId="0" xfId="10" applyFont="1"/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50800</xdr:rowOff>
    </xdr:from>
    <xdr:to>
      <xdr:col>4</xdr:col>
      <xdr:colOff>450850</xdr:colOff>
      <xdr:row>53</xdr:row>
      <xdr:rowOff>44450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2BBC48A-1789-43EC-B637-38AC6E8FEAFC}"/>
            </a:ext>
          </a:extLst>
        </xdr:cNvPr>
        <xdr:cNvGrpSpPr>
          <a:grpSpLocks/>
        </xdr:cNvGrpSpPr>
      </xdr:nvGrpSpPr>
      <xdr:grpSpPr bwMode="auto">
        <a:xfrm>
          <a:off x="0" y="81915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CC4E11CF-DED1-476C-B70C-A5FB86DAB886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A0E7C7D2-2BFB-4ABB-896F-3F8D3232A62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topLeftCell="A28" zoomScaleNormal="100" workbookViewId="0">
      <selection activeCell="D40" sqref="D40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7" ht="33.65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ht="10.5" x14ac:dyDescent="0.2">
      <c r="A2" s="34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ht="10.5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16700000</v>
      </c>
      <c r="C11" s="16">
        <v>12337156.199999999</v>
      </c>
      <c r="D11" s="16">
        <f t="shared" si="0"/>
        <v>29037156.199999999</v>
      </c>
      <c r="E11" s="16">
        <v>9652714.8699999992</v>
      </c>
      <c r="F11" s="16">
        <v>9269524.8699999992</v>
      </c>
      <c r="G11" s="16">
        <f t="shared" si="1"/>
        <v>-7430475.1300000008</v>
      </c>
    </row>
    <row r="12" spans="1:7" ht="20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0" x14ac:dyDescent="0.2">
      <c r="A13" s="37" t="s">
        <v>22</v>
      </c>
      <c r="B13" s="16">
        <v>99578642.280000001</v>
      </c>
      <c r="C13" s="16">
        <v>19725479.440000001</v>
      </c>
      <c r="D13" s="16">
        <f t="shared" si="0"/>
        <v>119304121.72</v>
      </c>
      <c r="E13" s="16">
        <v>63647298.530000001</v>
      </c>
      <c r="F13" s="16">
        <v>63647298.530000001</v>
      </c>
      <c r="G13" s="16">
        <f t="shared" si="1"/>
        <v>-35931343.75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ht="10.5" x14ac:dyDescent="0.2">
      <c r="A16" s="9" t="s">
        <v>24</v>
      </c>
      <c r="B16" s="17">
        <f>SUM(B5:B14)</f>
        <v>116278642.28</v>
      </c>
      <c r="C16" s="17">
        <f t="shared" ref="C16:G16" si="2">SUM(C5:C14)</f>
        <v>32062635.640000001</v>
      </c>
      <c r="D16" s="17">
        <f t="shared" si="2"/>
        <v>148341277.91999999</v>
      </c>
      <c r="E16" s="17">
        <f t="shared" si="2"/>
        <v>73300013.400000006</v>
      </c>
      <c r="F16" s="10">
        <f t="shared" si="2"/>
        <v>72916823.400000006</v>
      </c>
      <c r="G16" s="11">
        <f t="shared" si="2"/>
        <v>-43361818.880000003</v>
      </c>
    </row>
    <row r="17" spans="1:7" ht="10.5" x14ac:dyDescent="0.2">
      <c r="A17" s="22"/>
      <c r="B17" s="23"/>
      <c r="C17" s="23"/>
      <c r="D17" s="26"/>
      <c r="E17" s="24" t="s">
        <v>25</v>
      </c>
      <c r="F17" s="27"/>
      <c r="G17" s="21">
        <v>0</v>
      </c>
    </row>
    <row r="18" spans="1:7" ht="10.5" customHeight="1" x14ac:dyDescent="0.2">
      <c r="A18" s="32"/>
      <c r="B18" s="49" t="s">
        <v>0</v>
      </c>
      <c r="C18" s="50"/>
      <c r="D18" s="50"/>
      <c r="E18" s="50"/>
      <c r="F18" s="51"/>
      <c r="G18" s="47" t="s">
        <v>7</v>
      </c>
    </row>
    <row r="19" spans="1:7" ht="21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ht="10.5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ht="12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ht="12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0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0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1.5" x14ac:dyDescent="0.2">
      <c r="A31" s="41" t="s">
        <v>37</v>
      </c>
      <c r="B31" s="20">
        <f t="shared" ref="B31:G31" si="6">SUM(B32:B35)</f>
        <v>116278642.28</v>
      </c>
      <c r="C31" s="20">
        <f t="shared" si="6"/>
        <v>32062635.640000001</v>
      </c>
      <c r="D31" s="20">
        <f t="shared" si="6"/>
        <v>148341277.91999999</v>
      </c>
      <c r="E31" s="20">
        <f t="shared" si="6"/>
        <v>73300013.400000006</v>
      </c>
      <c r="F31" s="20">
        <f t="shared" si="6"/>
        <v>72916823.400000006</v>
      </c>
      <c r="G31" s="20">
        <f t="shared" si="6"/>
        <v>-43361818.880000003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ht="12" x14ac:dyDescent="0.2">
      <c r="A33" s="40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7">F33-B33</f>
        <v>0</v>
      </c>
    </row>
    <row r="34" spans="1:7" ht="12" x14ac:dyDescent="0.2">
      <c r="A34" s="40" t="s">
        <v>32</v>
      </c>
      <c r="B34" s="19">
        <v>16700000</v>
      </c>
      <c r="C34" s="19">
        <v>12337156.199999999</v>
      </c>
      <c r="D34" s="19">
        <f>B34+C34</f>
        <v>29037156.199999999</v>
      </c>
      <c r="E34" s="19">
        <v>9652714.8699999992</v>
      </c>
      <c r="F34" s="19">
        <v>9269524.8699999992</v>
      </c>
      <c r="G34" s="19">
        <f t="shared" si="7"/>
        <v>-7430475.1300000008</v>
      </c>
    </row>
    <row r="35" spans="1:7" ht="20" x14ac:dyDescent="0.2">
      <c r="A35" s="40" t="s">
        <v>22</v>
      </c>
      <c r="B35" s="19">
        <v>99578642.280000001</v>
      </c>
      <c r="C35" s="19">
        <v>19725479.440000001</v>
      </c>
      <c r="D35" s="19">
        <f>B35+C35</f>
        <v>119304121.72</v>
      </c>
      <c r="E35" s="19">
        <v>63647298.530000001</v>
      </c>
      <c r="F35" s="19">
        <v>63647298.530000001</v>
      </c>
      <c r="G35" s="19">
        <f t="shared" si="7"/>
        <v>-35931343.75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ht="10.5" x14ac:dyDescent="0.2">
      <c r="A37" s="31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19"/>
      <c r="C39" s="19"/>
      <c r="D39" s="19"/>
      <c r="E39" s="19"/>
      <c r="F39" s="19"/>
      <c r="G39" s="19"/>
    </row>
    <row r="40" spans="1:7" ht="10.5" x14ac:dyDescent="0.2">
      <c r="A40" s="14" t="s">
        <v>24</v>
      </c>
      <c r="B40" s="17">
        <f>SUM(B37+B31+B21)</f>
        <v>116278642.28</v>
      </c>
      <c r="C40" s="17">
        <f t="shared" ref="C40:G40" si="9">SUM(C37+C31+C21)</f>
        <v>32062635.640000001</v>
      </c>
      <c r="D40" s="17">
        <f t="shared" si="9"/>
        <v>148341277.91999999</v>
      </c>
      <c r="E40" s="17">
        <f t="shared" si="9"/>
        <v>73300013.400000006</v>
      </c>
      <c r="F40" s="17">
        <f t="shared" si="9"/>
        <v>72916823.400000006</v>
      </c>
      <c r="G40" s="11">
        <f t="shared" si="9"/>
        <v>-43361818.880000003</v>
      </c>
    </row>
    <row r="41" spans="1:7" ht="10.5" x14ac:dyDescent="0.2">
      <c r="A41" s="22"/>
      <c r="B41" s="23"/>
      <c r="C41" s="23"/>
      <c r="D41" s="23"/>
      <c r="E41" s="24" t="s">
        <v>25</v>
      </c>
      <c r="F41" s="25"/>
      <c r="G41" s="21">
        <v>0</v>
      </c>
    </row>
    <row r="43" spans="1:7" ht="22" x14ac:dyDescent="0.2">
      <c r="A43" s="28" t="s">
        <v>34</v>
      </c>
    </row>
    <row r="44" spans="1:7" ht="12" x14ac:dyDescent="0.2">
      <c r="A44" s="29" t="s">
        <v>35</v>
      </c>
    </row>
    <row r="45" spans="1:7" ht="23.5" customHeight="1" x14ac:dyDescent="0.2">
      <c r="A45" s="43" t="s">
        <v>36</v>
      </c>
      <c r="B45" s="43"/>
      <c r="C45" s="43"/>
      <c r="D45" s="43"/>
      <c r="E45" s="43"/>
      <c r="F45" s="43"/>
      <c r="G45" s="43"/>
    </row>
    <row r="46" spans="1:7" x14ac:dyDescent="0.2">
      <c r="A46" s="42" t="s">
        <v>39</v>
      </c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5" bottom="0.36" header="0.31496062992125984" footer="0.31496062992125984"/>
  <pageSetup scale="76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Manuel Hernández Urrutia</cp:lastModifiedBy>
  <cp:revision/>
  <cp:lastPrinted>2024-07-16T22:39:21Z</cp:lastPrinted>
  <dcterms:created xsi:type="dcterms:W3CDTF">2012-12-11T20:48:19Z</dcterms:created>
  <dcterms:modified xsi:type="dcterms:W3CDTF">2024-07-16T22:47:04Z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