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<sst xmlns="http://schemas.openxmlformats.org/spreadsheetml/2006/main" count="122" uniqueCount="121">
  <si>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</si>
  <si>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</si>
  <si>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</si>
  <si>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</si>
  <si>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</si>
  <si>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</si>
  <si>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</si>
  <si>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</si>
  <si>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</si>
  <si>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</si>
  <si>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</si>
  <si>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</si>
  <si>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</si>
  <si>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</si>
  <si>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</si>
  <si>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</si>
  <si>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</si>
  <si>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</si>
  <si>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</si>
  <si>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</si>
  <si>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</si>
  <si>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</si>
  <si>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</si>
  <si>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</si>
  <si>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</si>
  <si>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</si>
  <si>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</si>
  <si>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</si>
  <si>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</si>
  <si>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</si>
  <si>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</si>
  <si>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</si>
  <si>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</si>
  <si>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</si>
  <si>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</si>
  <si>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</si>
  <si>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</si>
  <si>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</si>
  <si>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</si>
  <si>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</si>
  <si>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</si>
  <si>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</si>
  <si>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</si>
  <si>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</si>
  <si>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</si>
  <si>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</si>
  <si>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</si>
  <si>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</si>
  <si>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</si>
  <si>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</si>
  <si>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</si>
  <si>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</si>
  <si>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</si>
  <si>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</si>
  <si>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</si>
  <si>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</si>
  <si>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</si>
  <si>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</si>
  <si>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</si>
  <si>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</si>
  <si>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</si>
  <si>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</si>
  <si>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</si>
  <si>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</si>
  <si>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</si>
  <si>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</si>
  <si>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</si>
  <si>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</si>
  <si>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</si>
  <si>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</si>
  <si>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</si>
  <si>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</si>
  <si>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</si>
  <si>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</si>
  <si>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</si>
  <si>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</si>
  <si>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</si>
  <si>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</si>
  <si>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</si>
  <si>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</si>
  <si>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</si>
  <si>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</si>
  <si>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</si>
  <si>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</si>
  <si>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</si>
  <si>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</si>
  <si>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</si>
  <si>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</si>
  <si>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</si>
  <si>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</si>
  <si>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</si>
  <si>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</si>
  <si>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</si>
  <si>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</si>
  <si>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</si>
  <si>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</si>
  <si>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</si>
  <si>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</si>
  <si>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</si>
  <si>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</si>
  <si>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</si>
  <si>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</si>
  <si>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</si>
  <si>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</si>
  <si>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</si>
  <si>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</si>
  <si>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</si>
  <si>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</si>
  <si>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</si>
  <si>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</si>
  <si>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</si>
  <si>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</si>
  <si>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</si>
  <si>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</si>
  <si>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</si>
  <si>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</si>
  <si>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</si>
  <si>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</si>
  <si>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</si>
  <si>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31 de Diciembre de 2017 y al 31 de Diciembre de 2016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</si>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</sst>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zoomScale="120" zoomScaleNormal="120" workbookViewId="0">
      <selection activeCell="A72" sqref="A72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9" t="s">
        <v>119</v>
      </c>
      <c r="B1" s="30"/>
      <c r="C1" s="30"/>
      <c r="D1" s="30"/>
      <c r="E1" s="30"/>
      <c r="F1" s="31"/>
    </row>
    <row r="2" spans="1:6" x14ac:dyDescent="0.2">
      <c r="A2" s="27" t="s">
        <v>0</v>
      </c>
      <c r="B2" s="28">
        <v>2017</v>
      </c>
      <c r="C2" s="28">
        <v>2016</v>
      </c>
      <c r="D2" s="27" t="s">
        <v>0</v>
      </c>
      <c r="E2" s="28">
        <v>2017</v>
      </c>
      <c r="F2" s="28">
        <v>2016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16761920.49</v>
      </c>
      <c r="C6" s="7">
        <f>SUM(C7:C13)</f>
        <v>1409423.66</v>
      </c>
      <c r="D6" s="3" t="s">
        <v>6</v>
      </c>
      <c r="E6" s="7">
        <f>SUM(E7:E15)</f>
        <v>15000439.98</v>
      </c>
      <c r="F6" s="7">
        <f>SUM(F7:F15)</f>
        <v>15863011.85</v>
      </c>
    </row>
    <row r="7" spans="1:6" x14ac:dyDescent="0.2">
      <c r="A7" s="8" t="s">
        <v>7</v>
      </c>
      <c r="B7" s="7">
        <v>0</v>
      </c>
      <c r="C7" s="7">
        <v>0</v>
      </c>
      <c r="D7" s="9" t="s">
        <v>8</v>
      </c>
      <c r="E7" s="7">
        <v>1419609.16</v>
      </c>
      <c r="F7" s="7">
        <v>349690.14</v>
      </c>
    </row>
    <row r="8" spans="1:6" x14ac:dyDescent="0.2">
      <c r="A8" s="8" t="s">
        <v>9</v>
      </c>
      <c r="B8" s="7">
        <v>16761920.49</v>
      </c>
      <c r="C8" s="7">
        <v>1409423.66</v>
      </c>
      <c r="D8" s="9" t="s">
        <v>10</v>
      </c>
      <c r="E8" s="7">
        <v>2133587.87</v>
      </c>
      <c r="F8" s="7">
        <v>3808172.85</v>
      </c>
    </row>
    <row r="9" spans="1:6" x14ac:dyDescent="0.2">
      <c r="A9" s="8" t="s">
        <v>11</v>
      </c>
      <c r="B9" s="7"/>
      <c r="C9" s="7"/>
      <c r="D9" s="9" t="s">
        <v>12</v>
      </c>
      <c r="E9" s="7">
        <v>50894.77</v>
      </c>
      <c r="F9" s="7">
        <v>0</v>
      </c>
    </row>
    <row r="10" spans="1:6" x14ac:dyDescent="0.2">
      <c r="A10" s="8" t="s">
        <v>13</v>
      </c>
      <c r="B10" s="7"/>
      <c r="C10" s="7"/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2546961.8199999998</v>
      </c>
      <c r="F13" s="7">
        <v>2598252.25</v>
      </c>
    </row>
    <row r="14" spans="1:6" x14ac:dyDescent="0.2">
      <c r="A14" s="1" t="s">
        <v>21</v>
      </c>
      <c r="B14" s="7">
        <f>SUM(B15:B21)</f>
        <v>5166799.79</v>
      </c>
      <c r="C14" s="7">
        <f>SUM(C15:C21)</f>
        <v>23591039.84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2876130.84</v>
      </c>
      <c r="C15" s="7">
        <v>23276202.77</v>
      </c>
      <c r="D15" s="9" t="s">
        <v>24</v>
      </c>
      <c r="E15" s="7">
        <v>8849386.3599999994</v>
      </c>
      <c r="F15" s="7">
        <v>9106896.6099999994</v>
      </c>
    </row>
    <row r="16" spans="1:6" x14ac:dyDescent="0.2">
      <c r="A16" s="8" t="s">
        <v>25</v>
      </c>
      <c r="B16" s="7"/>
      <c r="C16" s="7"/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2261168.9500000002</v>
      </c>
      <c r="C17" s="7">
        <v>285337.07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29500</v>
      </c>
      <c r="C19" s="7">
        <v>29500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0</v>
      </c>
      <c r="C21" s="7">
        <v>0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782436.65</v>
      </c>
      <c r="C22" s="7">
        <f>SUM(C23:C27)</f>
        <v>938824.47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782436.65</v>
      </c>
      <c r="C23" s="7">
        <v>938824.47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0</v>
      </c>
      <c r="C26" s="7">
        <v>0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>
        <v>0</v>
      </c>
      <c r="C33" s="7">
        <v>0</v>
      </c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/>
      <c r="C39" s="7"/>
      <c r="D39" s="3" t="s">
        <v>72</v>
      </c>
      <c r="E39" s="7">
        <f>SUM(E40:E42)</f>
        <v>0</v>
      </c>
      <c r="F39" s="7">
        <f>SUM(F40:F42)</f>
        <v>0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22711156.93</v>
      </c>
      <c r="C44" s="5">
        <f>C6+C14+C22+C28+C34+C35+C38</f>
        <v>25939287.969999999</v>
      </c>
      <c r="D44" s="6" t="s">
        <v>80</v>
      </c>
      <c r="E44" s="5">
        <f>E6+E16+E20+E23+E24+E28+E35+E39</f>
        <v>15000439.98</v>
      </c>
      <c r="F44" s="5">
        <f>F6+F16+F20+F23+F24+F28+F35+F39</f>
        <v>15863011.85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1666935.54</v>
      </c>
      <c r="C49" s="7">
        <v>46017.2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148680776.13</v>
      </c>
      <c r="C50" s="7">
        <v>144552125.19999999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3299.01</v>
      </c>
      <c r="C51" s="7">
        <v>3299.01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-46116651.479999997</v>
      </c>
      <c r="C52" s="7">
        <v>-40069537.670000002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-21767.759999999998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15000439.98</v>
      </c>
      <c r="F56" s="5">
        <f>F54+F44</f>
        <v>15863011.85</v>
      </c>
    </row>
    <row r="57" spans="1:6" x14ac:dyDescent="0.2">
      <c r="A57" s="10" t="s">
        <v>100</v>
      </c>
      <c r="B57" s="5">
        <f>SUM(B47:B55)</f>
        <v>104234359.19999999</v>
      </c>
      <c r="C57" s="5">
        <f>SUM(C47:C55)</f>
        <v>104510135.97999996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126945516.13</v>
      </c>
      <c r="C59" s="5">
        <f>C44+C57</f>
        <v>130449423.94999996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149201174.97999999</v>
      </c>
      <c r="F60" s="7">
        <f>SUM(F61:F63)</f>
        <v>146087612.05000001</v>
      </c>
    </row>
    <row r="61" spans="1:6" x14ac:dyDescent="0.2">
      <c r="A61" s="11"/>
      <c r="B61" s="7"/>
      <c r="C61" s="7"/>
      <c r="D61" s="3" t="s">
        <v>104</v>
      </c>
      <c r="E61" s="7">
        <v>149201174.97999999</v>
      </c>
      <c r="F61" s="7">
        <v>146087612.05000001</v>
      </c>
    </row>
    <row r="62" spans="1:6" x14ac:dyDescent="0.2">
      <c r="A62" s="11"/>
      <c r="B62" s="7"/>
      <c r="C62" s="7"/>
      <c r="D62" s="3" t="s">
        <v>105</v>
      </c>
      <c r="E62" s="7">
        <v>0</v>
      </c>
      <c r="F62" s="7">
        <v>0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-37256098.829999998</v>
      </c>
      <c r="F65" s="7">
        <f>SUM(F66:F70)</f>
        <v>-31501199.950000003</v>
      </c>
    </row>
    <row r="66" spans="1:6" x14ac:dyDescent="0.2">
      <c r="A66" s="11"/>
      <c r="B66" s="7"/>
      <c r="C66" s="7"/>
      <c r="D66" s="3" t="s">
        <v>108</v>
      </c>
      <c r="E66" s="7">
        <v>-8149543.5999999996</v>
      </c>
      <c r="F66" s="7">
        <v>-7830204.9000000004</v>
      </c>
    </row>
    <row r="67" spans="1:6" x14ac:dyDescent="0.2">
      <c r="A67" s="11"/>
      <c r="B67" s="7"/>
      <c r="C67" s="7"/>
      <c r="D67" s="3" t="s">
        <v>109</v>
      </c>
      <c r="E67" s="7">
        <v>-29106555.23</v>
      </c>
      <c r="F67" s="7">
        <v>-23670995.050000001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0</v>
      </c>
      <c r="F69" s="7">
        <v>0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111945076.14999999</v>
      </c>
      <c r="F76" s="5">
        <f>F60+F65+F72</f>
        <v>114586412.10000001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126945516.13</v>
      </c>
      <c r="F78" s="5">
        <f>F56+F76</f>
        <v>130449423.95</v>
      </c>
    </row>
    <row r="79" spans="1:6" x14ac:dyDescent="0.2">
      <c r="A79" s="13"/>
      <c r="B79" s="14"/>
      <c r="C79" s="14"/>
      <c r="D79" s="15"/>
      <c r="E79" s="14"/>
      <c r="F79" s="14"/>
    </row>
    <row r="81" spans="1:4" x14ac:dyDescent="0.2">
      <c r="A81" s="20" t="s">
        <v>120</v>
      </c>
      <c r="B81" s="21"/>
      <c r="C81" s="21"/>
      <c r="D81" s="22"/>
    </row>
    <row r="82" spans="1:4" x14ac:dyDescent="0.2">
      <c r="A82" s="23"/>
      <c r="B82" s="24"/>
      <c r="C82" s="24"/>
      <c r="D82" s="25"/>
    </row>
    <row r="83" spans="1:4" x14ac:dyDescent="0.2">
      <c r="A83" s="24"/>
      <c r="B83" s="26"/>
      <c r="C83" s="24"/>
      <c r="D83" s="24"/>
    </row>
    <row r="84" spans="1:4" x14ac:dyDescent="0.2">
      <c r="A84" s="23"/>
      <c r="B84" s="24"/>
      <c r="C84" s="24"/>
      <c r="D84" s="24"/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2018-01-23T16:25:00Z</cp:lastPrinted>
  <dcterms:created xsi:type="dcterms:W3CDTF">2017-01-11T17:17:46Z</dcterms:created>
  <dcterms:modified xsi:type="dcterms:W3CDTF">2018-01-23T16:25:05Z</dcterms:modified>
</cp:coreProperties>
</file>