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8800" windowHeight="121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I31" i="1"/>
  <c r="I30" i="1" s="1"/>
  <c r="F30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<sst xmlns="http://schemas.openxmlformats.org/spreadsheetml/2006/main" count="66" uniqueCount="66">
  <si>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</si>
  <si>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</si>
  <si>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</si>
  <si>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</si>
  <si>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</si>
  <si>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</si>
  <si>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</si>
  <si>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</si>
  <si>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</si>
  <si>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</si>
  <si>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</si>
  <si>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</si>
  <si>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</si>
  <si>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</si>
  <si>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</si>
  <si>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</si>
  <si>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</si>
  <si>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</si>
  <si>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</si>
  <si>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</si>
  <si>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</si>
  <si>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</si>
  <si>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</si>
  <si>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</si>
  <si>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</si>
  <si>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</si>
  <si>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</si>
  <si>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</si>
  <si>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</si>
  <si>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</si>
  <si>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</si>
  <si>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</si>
  <si>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</si>
  <si>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</si>
  <si>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</si>
  <si>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</si>
  <si>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</si>
  <si>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</si>
  <si>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</si>
  <si>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</si>
  <si>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</si>
  <si>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</si>
  <si>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</si>
  <si>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</si>
  <si>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</si>
  <si>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</si>
  <si>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</si>
  <si>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</si>
  <si>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</si>
  <si>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</si>
  <si>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</si>
  <si>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</si>
  <si>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</si>
  <si>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</si>
  <si>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</si>
  <si>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</si>
  <si>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</si>
  <si>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</si>
  <si>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</si>
  <si>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</si>
  <si>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</si>
  <si>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</si>
  <si>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</si>
  <si>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</si>
  <si>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</si>
  <si>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FORUM CULTURAL GUANAJUATO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</si>
</sst>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3" fontId="7" fillId="0" borderId="12" xfId="0" applyNumberFormat="1" applyFont="1" applyFill="1" applyBorder="1" applyProtection="1">
      <protection locked="0"/>
    </xf>
    <xf numFmtId="3" fontId="2" fillId="0" borderId="12" xfId="0" applyNumberFormat="1" applyFont="1" applyFill="1" applyBorder="1" applyProtection="1">
      <protection locked="0"/>
    </xf>
    <xf numFmtId="3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1479550</xdr:colOff>
      <xdr:row>41</xdr:row>
      <xdr:rowOff>12700</xdr:rowOff>
    </xdr:from>
    <xdr:to>
      <xdr:col>7</xdr:col>
      <xdr:colOff>152400</xdr:colOff>
      <xdr:row>47</xdr:row>
      <xdr:rowOff>120650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581150" y="6096000"/>
          <a:ext cx="69913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14" sqref="D14"/>
    </sheetView>
  </sheetViews>
  <sheetFormatPr baseColWidth="10" defaultColWidth="11.453125" defaultRowHeight="10" x14ac:dyDescent="0.2"/>
  <cols>
    <col min="1" max="1" width="0.26953125" style="1" customWidth="1"/>
    <col min="2" max="2" width="1.1796875" style="1" customWidth="1"/>
    <col min="3" max="3" width="53.179687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2" customWidth="1"/>
    <col min="10" max="16384" width="11.453125" style="1"/>
  </cols>
  <sheetData>
    <row r="1" spans="1:9" ht="50.15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ht="10.5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ht="10.5" x14ac:dyDescent="0.25">
      <c r="A5" s="13"/>
      <c r="B5" s="11" t="s">
        <v>25</v>
      </c>
      <c r="D5" s="7"/>
      <c r="E5" s="7"/>
      <c r="F5" s="7"/>
      <c r="G5" s="7"/>
      <c r="H5" s="7"/>
      <c r="I5" s="7"/>
    </row>
    <row r="6" spans="1:9" ht="10.5" x14ac:dyDescent="0.25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ht="10.5" x14ac:dyDescent="0.25">
      <c r="A9" s="15">
        <v>0</v>
      </c>
      <c r="B9" s="12" t="s">
        <v>3</v>
      </c>
      <c r="C9" s="8"/>
      <c r="D9" s="16">
        <f>SUM(D10:D17)</f>
        <v>96546680.280000001</v>
      </c>
      <c r="E9" s="16">
        <f>SUM(E10:E17)</f>
        <v>27817522.540000003</v>
      </c>
      <c r="F9" s="16">
        <f t="shared" ref="F9:I9" si="1">SUM(F10:F17)</f>
        <v>124364202.82000001</v>
      </c>
      <c r="G9" s="16">
        <f t="shared" si="1"/>
        <v>74017630.849999994</v>
      </c>
      <c r="H9" s="16">
        <f t="shared" si="1"/>
        <v>73951697.969999999</v>
      </c>
      <c r="I9" s="16">
        <f t="shared" si="1"/>
        <v>50346571.969999999</v>
      </c>
    </row>
    <row r="10" spans="1:9" x14ac:dyDescent="0.2">
      <c r="A10" s="15" t="s">
        <v>43</v>
      </c>
      <c r="B10" s="6"/>
      <c r="C10" s="3" t="s">
        <v>4</v>
      </c>
      <c r="D10" s="17">
        <v>80247040.859999999</v>
      </c>
      <c r="E10" s="17">
        <v>24655242.010000002</v>
      </c>
      <c r="F10" s="17">
        <f t="shared" ref="F10:F17" si="2">D10+E10</f>
        <v>104902282.87</v>
      </c>
      <c r="G10" s="17">
        <v>62086853.850000001</v>
      </c>
      <c r="H10" s="17">
        <v>61876377.039999999</v>
      </c>
      <c r="I10" s="17">
        <f t="shared" ref="I10:I17" si="3">F10-G10</f>
        <v>42815429.020000003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16299639.42</v>
      </c>
      <c r="E12" s="17">
        <v>3162280.53</v>
      </c>
      <c r="F12" s="17">
        <f t="shared" si="2"/>
        <v>19461919.949999999</v>
      </c>
      <c r="G12" s="17">
        <v>11930777</v>
      </c>
      <c r="H12" s="17">
        <v>12075320.93</v>
      </c>
      <c r="I12" s="17">
        <f t="shared" si="3"/>
        <v>7531142.9499999993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ht="10.5" x14ac:dyDescent="0.25">
      <c r="A18" s="15">
        <v>0</v>
      </c>
      <c r="B18" s="12" t="s">
        <v>12</v>
      </c>
      <c r="C18" s="8"/>
      <c r="D18" s="16">
        <f>SUM(D19:D21)</f>
        <v>5637003.7999999998</v>
      </c>
      <c r="E18" s="16">
        <f>SUM(E19:E21)</f>
        <v>1017585.94</v>
      </c>
      <c r="F18" s="16">
        <f t="shared" ref="F18:I18" si="4">SUM(F19:F21)</f>
        <v>6654589.7400000002</v>
      </c>
      <c r="G18" s="16">
        <f t="shared" si="4"/>
        <v>4200264.95</v>
      </c>
      <c r="H18" s="16">
        <f t="shared" si="4"/>
        <v>4257089.95</v>
      </c>
      <c r="I18" s="16">
        <f t="shared" si="4"/>
        <v>2454324.79</v>
      </c>
    </row>
    <row r="19" spans="1:9" x14ac:dyDescent="0.2">
      <c r="A19" s="15" t="s">
        <v>51</v>
      </c>
      <c r="B19" s="6"/>
      <c r="C19" s="3" t="s">
        <v>13</v>
      </c>
      <c r="D19" s="17">
        <v>5637003.7999999998</v>
      </c>
      <c r="E19" s="17">
        <v>1017585.94</v>
      </c>
      <c r="F19" s="17">
        <f t="shared" ref="F19:F21" si="5">D19+E19</f>
        <v>6654589.7400000002</v>
      </c>
      <c r="G19" s="17">
        <v>4200264.95</v>
      </c>
      <c r="H19" s="17">
        <v>4257089.95</v>
      </c>
      <c r="I19" s="17">
        <f t="shared" ref="I19:I21" si="6">F19-G19</f>
        <v>2454324.79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ht="10.5" x14ac:dyDescent="0.25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ht="10.5" x14ac:dyDescent="0.25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ht="10.5" x14ac:dyDescent="0.25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ht="10.5" x14ac:dyDescent="0.25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ht="10.5" x14ac:dyDescent="0.25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ht="10.5" x14ac:dyDescent="0.25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5">
      <c r="B35" s="19" t="s">
        <v>31</v>
      </c>
      <c r="C35" s="20"/>
      <c r="D35" s="18">
        <f>SUM(D6+D9+D18+D22+D25+D30+D32+D33+D34)</f>
        <v>102183684.08</v>
      </c>
      <c r="E35" s="18">
        <f t="shared" ref="E35:I35" si="16">SUM(E6+E9+E18+E22+E25+E30+E32+E33+E34)</f>
        <v>28835108.480000004</v>
      </c>
      <c r="F35" s="18">
        <f t="shared" si="16"/>
        <v>131018792.56</v>
      </c>
      <c r="G35" s="18">
        <f t="shared" si="16"/>
        <v>78217895.799999997</v>
      </c>
      <c r="H35" s="18">
        <f t="shared" si="16"/>
        <v>78208787.920000002</v>
      </c>
      <c r="I35" s="18">
        <f t="shared" si="16"/>
        <v>52800896.759999998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2022-10-10T21:42:35Z</cp:lastPrinted>
  <dcterms:created xsi:type="dcterms:W3CDTF">2012-12-11T21:13:37Z</dcterms:created>
  <dcterms:modified xsi:type="dcterms:W3CDTF">2022-10-10T22:04:03Z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