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4D40C42B-DFE4-43C8-8A14-DD961E4DC3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C54" i="2" s="1"/>
  <c r="C59" i="2" s="1"/>
  <c r="B55" i="2"/>
  <c r="B54" i="2" s="1"/>
  <c r="B59" i="2" s="1"/>
  <c r="C49" i="2"/>
  <c r="B49" i="2"/>
  <c r="C48" i="2"/>
  <c r="B48" i="2"/>
  <c r="C41" i="2"/>
  <c r="C45" i="2" s="1"/>
  <c r="B41" i="2"/>
  <c r="B45" i="2" s="1"/>
  <c r="C36" i="2"/>
  <c r="B36" i="2"/>
  <c r="C16" i="2"/>
  <c r="C33" i="2" s="1"/>
  <c r="B16" i="2"/>
  <c r="B33" i="2" s="1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<sst xmlns="http://schemas.openxmlformats.org/spreadsheetml/2006/main" count="58" uniqueCount="50">
  <si>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</si>
  <si>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</si>
  <si>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</si>
  <si>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</si>
  <si>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</si>
  <si>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</si>
  <si>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</si>
  <si>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</si>
  <si>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</si>
  <si>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</si>
  <si>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</si>
  <si>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</si>
  <si>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</si>
  <si>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</si>
  <si>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</si>
  <si>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</si>
  <si>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</si>
  <si>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</si>
  <si>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</si>
  <si>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</si>
  <si>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</si>
  <si>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</si>
  <si>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</si>
  <si>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</si>
  <si>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</si>
  <si>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</si>
  <si>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</si>
  <si>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</si>
  <si>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</si>
  <si>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</si>
  <si>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</si>
  <si>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</si>
  <si>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</si>
  <si>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</si>
  <si>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</si>
  <si>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</si>
  <si>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</si>
  <si>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</si>
  <si>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</si>
  <si>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</si>
  <si>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</si>
  <si>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</si>
  <si>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</si>
  <si>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</si>
  <si>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</si>
  <si>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</si>
  <si>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</si>
  <si>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</si>
  <si>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</si>
  <si>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FORUM CULTURAL GUANAJUATO
Estado de Flujos de Efectivo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</si>
</sst>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2</xdr:col>
      <xdr:colOff>539750</xdr:colOff>
      <xdr:row>74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2B0F27DD-F943-4E3B-8CCA-955CBDA7FFAE}"/>
            </a:ext>
          </a:extLst>
        </xdr:cNvPr>
        <xdr:cNvGrpSpPr>
          <a:grpSpLocks/>
        </xdr:cNvGrpSpPr>
      </xdr:nvGrpSpPr>
      <xdr:grpSpPr bwMode="auto">
        <a:xfrm>
          <a:off x="0" y="103441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285828DE-6C17-4B0E-96C9-5B2F4A44AAA2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31ADA17-1531-47E6-BB2B-FB2CCF7798B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72916823.400000006</v>
      </c>
      <c r="C4" s="13">
        <f>SUM(C5:C14)</f>
        <v>169940809.78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9269524.8699999992</v>
      </c>
      <c r="C11" s="14">
        <v>18829087.48</v>
      </c>
    </row>
    <row r="12" spans="1:3" ht="20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63647298.530000001</v>
      </c>
      <c r="C13" s="14">
        <v>151111722.30000001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3">
        <f>SUM(B17:B32)</f>
        <v>59189152.060000002</v>
      </c>
      <c r="C16" s="13">
        <f>SUM(C17:C32)</f>
        <v>143540504.32999998</v>
      </c>
    </row>
    <row r="17" spans="1:3" ht="11.25" customHeight="1" x14ac:dyDescent="0.2">
      <c r="A17" s="7" t="s">
        <v>14</v>
      </c>
      <c r="B17" s="14">
        <v>25397801.32</v>
      </c>
      <c r="C17" s="14">
        <v>52953654.649999999</v>
      </c>
    </row>
    <row r="18" spans="1:3" ht="11.25" customHeight="1" x14ac:dyDescent="0.2">
      <c r="A18" s="7" t="s">
        <v>15</v>
      </c>
      <c r="B18" s="14">
        <v>959720.44</v>
      </c>
      <c r="C18" s="14">
        <v>1617149.76</v>
      </c>
    </row>
    <row r="19" spans="1:3" ht="11.25" customHeight="1" x14ac:dyDescent="0.2">
      <c r="A19" s="7" t="s">
        <v>16</v>
      </c>
      <c r="B19" s="14">
        <v>32791295.23</v>
      </c>
      <c r="C19" s="14">
        <v>88911406.109999999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30740</v>
      </c>
    </row>
    <row r="24" spans="1:3" ht="11.25" customHeight="1" x14ac:dyDescent="0.2">
      <c r="A24" s="7" t="s">
        <v>21</v>
      </c>
      <c r="B24" s="14">
        <v>40335.07</v>
      </c>
      <c r="C24" s="14">
        <v>27553.81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13727671.340000004</v>
      </c>
      <c r="C33" s="13">
        <f>C4-C16</f>
        <v>26400305.450000018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3">
        <f>SUM(B42:B44)</f>
        <v>2226</v>
      </c>
      <c r="C41" s="13">
        <f>SUM(C42:C44)</f>
        <v>11176262.58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2226</v>
      </c>
      <c r="C43" s="14">
        <v>11176262.58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-2226</v>
      </c>
      <c r="C45" s="13">
        <f>C36-C41</f>
        <v>-11176262.58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3">
        <f>SUM(B55+B58)</f>
        <v>14292569.810000001</v>
      </c>
      <c r="C54" s="13">
        <f>SUM(C55+C58)</f>
        <v>15265622.949999999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14292569.810000001</v>
      </c>
      <c r="C58" s="14">
        <v>15265622.949999999</v>
      </c>
    </row>
    <row r="59" spans="1:3" ht="11.25" customHeight="1" x14ac:dyDescent="0.2">
      <c r="A59" s="4" t="s">
        <v>44</v>
      </c>
      <c r="B59" s="13">
        <f>B48-B54</f>
        <v>-14292569.810000001</v>
      </c>
      <c r="C59" s="13">
        <f>C48-C54</f>
        <v>-15265622.949999999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3">
        <f>B59+B45+B33</f>
        <v>-567124.46999999695</v>
      </c>
      <c r="C61" s="13">
        <f>C59+C45+C33</f>
        <v>-41580.079999983311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817852.1</v>
      </c>
      <c r="C63" s="13">
        <v>859432.18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250727.63</v>
      </c>
      <c r="C65" s="13">
        <v>817852.1</v>
      </c>
    </row>
    <row r="66" spans="1:3" ht="11.25" customHeight="1" x14ac:dyDescent="0.2">
      <c r="A66" s="10"/>
      <c r="B66" s="11"/>
      <c r="C66" s="12"/>
    </row>
    <row r="68" spans="1:3" ht="11.5" x14ac:dyDescent="0.25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47244094488188981" bottom="0.35433070866141736" header="0.31496062992125984" footer="0.31496062992125984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2024-07-16T22:35:14Z</cp:lastPrinted>
  <dcterms:created xsi:type="dcterms:W3CDTF">2012-12-11T20:31:36Z</dcterms:created>
  <dcterms:modified xsi:type="dcterms:W3CDTF">2024-07-16T22:47:19Z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