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SEPTIEMBRE\ASEG\"/>
    </mc:Choice>
  </mc:AlternateContent>
  <xr:revisionPtr revIDLastSave="0" documentId="13_ncr:1_{5A3C5131-4012-4574-86D6-0E2459D611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G31" i="4" s="1"/>
  <c r="D32" i="4"/>
  <c r="D31" i="4" s="1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D21" i="4" s="1"/>
  <c r="G23" i="4"/>
  <c r="D23" i="4"/>
  <c r="G22" i="4"/>
  <c r="D22" i="4"/>
  <c r="G21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D16" i="4" s="1"/>
  <c r="G7" i="4"/>
  <c r="D7" i="4"/>
  <c r="G6" i="4"/>
  <c r="D6" i="4"/>
  <c r="G5" i="4"/>
  <c r="G16" i="4" s="1"/>
  <c r="D5" i="4"/>
  <c r="D40" i="4" l="1"/>
  <c r="G40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<sst xmlns="http://schemas.openxmlformats.org/spreadsheetml/2006/main" count="63" uniqueCount="40">
  <si>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</si>
  <si>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</si>
  <si>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</si>
  <si>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</si>
  <si>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</si>
  <si>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</si>
  <si>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</si>
  <si>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</si>
  <si>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</si>
  <si>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</si>
  <si>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</si>
  <si>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</si>
  <si>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</si>
  <si>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</si>
  <si>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</si>
  <si>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</si>
  <si>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</si>
  <si>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</si>
  <si>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</si>
  <si>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</si>
  <si>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</si>
  <si>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</si>
  <si>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</si>
  <si>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</si>
  <si>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</si>
  <si>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</si>
  <si>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</si>
  <si>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</si>
  <si>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</si>
  <si>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</si>
  <si>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</si>
  <si>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</si>
  <si>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</si>
  <si>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</si>
  <si>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</si>
  <si>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</si>
  <si>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</si>
  <si>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</si>
  <si>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FORUM CULTURAL GUANAJUATO
Estado Analítico de Ingresos
Del 01 de enero al 30 de septiembre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</si>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</sst>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1663699</xdr:colOff>
      <xdr:row>46</xdr:row>
      <xdr:rowOff>120648</xdr:rowOff>
    </xdr:from>
    <xdr:to>
      <xdr:col>4</xdr:col>
      <xdr:colOff>660399</xdr:colOff>
      <xdr:row>51</xdr:row>
      <xdr:rowOff>120648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0D1F45C9-2ACB-4539-9306-D1FFC82D750D}"/>
            </a:ext>
          </a:extLst>
        </xdr:cNvPr>
        <xdr:cNvGrpSpPr>
          <a:grpSpLocks/>
        </xdr:cNvGrpSpPr>
      </xdr:nvGrpSpPr>
      <xdr:grpSpPr bwMode="auto">
        <a:xfrm>
          <a:off x="1663699" y="7956548"/>
          <a:ext cx="5746750" cy="635000"/>
          <a:chOff x="4774848" y="12597359"/>
          <a:chExt cx="4343124" cy="1173668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7CCAF83B-1A30-4863-B9A2-128E8E48DF39}"/>
              </a:ext>
            </a:extLst>
          </xdr:cNvPr>
          <xdr:cNvSpPr txBox="1"/>
        </xdr:nvSpPr>
        <xdr:spPr bwMode="auto">
          <a:xfrm>
            <a:off x="4774848" y="12597359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48D8F1F7-0881-4365-8429-1BD04601B264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Lic.</a:t>
            </a:r>
            <a:r>
              <a:rPr lang="es-MX" sz="900" baseline="0"/>
              <a:t> Hugo Laurel Mendoza</a:t>
            </a:r>
            <a:endParaRPr lang="es-MX" sz="900"/>
          </a:p>
          <a:p>
            <a:pPr algn="ctr"/>
            <a:r>
              <a:rPr lang="es-MX" sz="900"/>
              <a:t>Liquidador del Forum Cultural Guanajuato</a:t>
            </a:r>
          </a:p>
        </xdr:txBody>
      </xdr:sp>
    </xdr:grpSp>
    <xdr:clientData/>
  </xdr:twoCellAnchor>
  <xdr:twoCellAnchor>
    <xdr:from>
      <xdr:col>0</xdr:col>
      <xdr:colOff>317500</xdr:colOff>
      <xdr:row>47</xdr:row>
      <xdr:rowOff>6350</xdr:rowOff>
    </xdr:from>
    <xdr:to>
      <xdr:col>0</xdr:col>
      <xdr:colOff>2082800</xdr:colOff>
      <xdr:row>52</xdr:row>
      <xdr:rowOff>19050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E2F17F8-A712-4EBA-8F47-753D29CA8339}"/>
            </a:ext>
          </a:extLst>
        </xdr:cNvPr>
        <xdr:cNvSpPr txBox="1"/>
      </xdr:nvSpPr>
      <xdr:spPr>
        <a:xfrm>
          <a:off x="317500" y="7969250"/>
          <a:ext cx="1765300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Elaboró:</a:t>
          </a:r>
          <a:endParaRPr lang="es-MX" sz="900">
            <a:effectLst/>
          </a:endParaRPr>
        </a:p>
        <a:p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Manuel Hernández Urrutia</a:t>
          </a:r>
          <a:endParaRPr lang="es-MX" sz="900">
            <a:effectLst/>
          </a:endParaRPr>
        </a:p>
        <a:p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Jefe de Contabilidad</a:t>
          </a:r>
          <a:endParaRPr lang="es-MX" sz="9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topLeftCell="A46" zoomScaleNormal="100" workbookViewId="0">
      <selection activeCell="A55" sqref="A55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7" ht="33.65" customHeight="1" x14ac:dyDescent="0.2">
      <c r="A1" s="42" t="s">
        <v>38</v>
      </c>
      <c r="B1" s="43"/>
      <c r="C1" s="43"/>
      <c r="D1" s="43"/>
      <c r="E1" s="43"/>
      <c r="F1" s="43"/>
      <c r="G1" s="44"/>
    </row>
    <row r="2" spans="1:7" s="3" customFormat="1" ht="10.5" x14ac:dyDescent="0.2">
      <c r="A2" s="33"/>
      <c r="B2" s="47" t="s">
        <v>0</v>
      </c>
      <c r="C2" s="48"/>
      <c r="D2" s="48"/>
      <c r="E2" s="48"/>
      <c r="F2" s="49"/>
      <c r="G2" s="45" t="s">
        <v>7</v>
      </c>
    </row>
    <row r="3" spans="1:7" s="1" customFormat="1" ht="24.9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6"/>
    </row>
    <row r="4" spans="1:7" s="1" customFormat="1" ht="10.5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 x14ac:dyDescent="0.2">
      <c r="A6" s="37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 x14ac:dyDescent="0.2">
      <c r="A7" s="36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6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 x14ac:dyDescent="0.2">
      <c r="A9" s="36" t="s">
        <v>18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</row>
    <row r="10" spans="1:7" x14ac:dyDescent="0.2">
      <c r="A10" s="37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x14ac:dyDescent="0.2">
      <c r="A11" s="36" t="s">
        <v>20</v>
      </c>
      <c r="B11" s="16">
        <v>16700000</v>
      </c>
      <c r="C11" s="16">
        <v>14041566.199999999</v>
      </c>
      <c r="D11" s="16">
        <f t="shared" si="0"/>
        <v>30741566.199999999</v>
      </c>
      <c r="E11" s="16">
        <v>14617571.48</v>
      </c>
      <c r="F11" s="16">
        <v>14046221.48</v>
      </c>
      <c r="G11" s="16">
        <f t="shared" si="1"/>
        <v>-2653778.5199999996</v>
      </c>
    </row>
    <row r="12" spans="1:7" ht="20" x14ac:dyDescent="0.2">
      <c r="A12" s="36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0" x14ac:dyDescent="0.2">
      <c r="A13" s="36" t="s">
        <v>22</v>
      </c>
      <c r="B13" s="16">
        <v>99578642.280000001</v>
      </c>
      <c r="C13" s="16">
        <v>34127684.450000003</v>
      </c>
      <c r="D13" s="16">
        <f t="shared" si="0"/>
        <v>133706326.73</v>
      </c>
      <c r="E13" s="16">
        <v>98332684.030000001</v>
      </c>
      <c r="F13" s="16">
        <v>98332684.030000001</v>
      </c>
      <c r="G13" s="16">
        <f t="shared" si="1"/>
        <v>-1245958.25</v>
      </c>
    </row>
    <row r="14" spans="1:7" x14ac:dyDescent="0.2">
      <c r="A14" s="36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ht="10.5" x14ac:dyDescent="0.2">
      <c r="A16" s="9" t="s">
        <v>24</v>
      </c>
      <c r="B16" s="17">
        <f>SUM(B5:B14)</f>
        <v>116278642.28</v>
      </c>
      <c r="C16" s="17">
        <f t="shared" ref="C16:G16" si="2">SUM(C5:C14)</f>
        <v>48169250.650000006</v>
      </c>
      <c r="D16" s="17">
        <f t="shared" si="2"/>
        <v>164447892.93000001</v>
      </c>
      <c r="E16" s="17">
        <f t="shared" si="2"/>
        <v>112950255.51000001</v>
      </c>
      <c r="F16" s="10">
        <f t="shared" si="2"/>
        <v>112378905.51000001</v>
      </c>
      <c r="G16" s="11">
        <f t="shared" si="2"/>
        <v>-3899736.7699999996</v>
      </c>
    </row>
    <row r="17" spans="1:7" ht="10.5" x14ac:dyDescent="0.2">
      <c r="A17" s="22"/>
      <c r="B17" s="23"/>
      <c r="C17" s="23"/>
      <c r="D17" s="26"/>
      <c r="E17" s="24" t="s">
        <v>25</v>
      </c>
      <c r="F17" s="27"/>
      <c r="G17" s="21">
        <v>0</v>
      </c>
    </row>
    <row r="18" spans="1:7" ht="10.5" customHeight="1" x14ac:dyDescent="0.2">
      <c r="A18" s="31"/>
      <c r="B18" s="47" t="s">
        <v>0</v>
      </c>
      <c r="C18" s="48"/>
      <c r="D18" s="48"/>
      <c r="E18" s="48"/>
      <c r="F18" s="49"/>
      <c r="G18" s="45" t="s">
        <v>7</v>
      </c>
    </row>
    <row r="19" spans="1:7" ht="21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6"/>
    </row>
    <row r="20" spans="1:7" ht="10.5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ht="10.5" x14ac:dyDescent="0.2">
      <c r="A21" s="29" t="s">
        <v>27</v>
      </c>
      <c r="B21" s="18">
        <f t="shared" ref="B21:G21" si="3">SUM(B22+B23+B24+B25+B26+B27+B28+B29)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 x14ac:dyDescent="0.2">
      <c r="A22" s="39" t="s">
        <v>14</v>
      </c>
      <c r="B22" s="19">
        <v>0</v>
      </c>
      <c r="C22" s="19">
        <v>0</v>
      </c>
      <c r="D22" s="19">
        <f t="shared" ref="D22:D29" si="4">B22+C22</f>
        <v>0</v>
      </c>
      <c r="E22" s="19">
        <v>0</v>
      </c>
      <c r="F22" s="19">
        <v>0</v>
      </c>
      <c r="G22" s="19">
        <f t="shared" ref="G22:G29" si="5">F22-B22</f>
        <v>0</v>
      </c>
    </row>
    <row r="23" spans="1:7" x14ac:dyDescent="0.2">
      <c r="A23" s="39" t="s">
        <v>15</v>
      </c>
      <c r="B23" s="19">
        <v>0</v>
      </c>
      <c r="C23" s="19">
        <v>0</v>
      </c>
      <c r="D23" s="19">
        <f t="shared" si="4"/>
        <v>0</v>
      </c>
      <c r="E23" s="19">
        <v>0</v>
      </c>
      <c r="F23" s="19">
        <v>0</v>
      </c>
      <c r="G23" s="19">
        <f t="shared" si="5"/>
        <v>0</v>
      </c>
    </row>
    <row r="24" spans="1:7" x14ac:dyDescent="0.2">
      <c r="A24" s="39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39" t="s">
        <v>17</v>
      </c>
      <c r="B25" s="19">
        <v>0</v>
      </c>
      <c r="C25" s="19">
        <v>0</v>
      </c>
      <c r="D25" s="19">
        <f t="shared" si="4"/>
        <v>0</v>
      </c>
      <c r="E25" s="19">
        <v>0</v>
      </c>
      <c r="F25" s="19">
        <v>0</v>
      </c>
      <c r="G25" s="19">
        <f t="shared" si="5"/>
        <v>0</v>
      </c>
    </row>
    <row r="26" spans="1:7" ht="12" x14ac:dyDescent="0.2">
      <c r="A26" s="39" t="s">
        <v>28</v>
      </c>
      <c r="B26" s="19">
        <v>0</v>
      </c>
      <c r="C26" s="19">
        <v>0</v>
      </c>
      <c r="D26" s="19">
        <f t="shared" si="4"/>
        <v>0</v>
      </c>
      <c r="E26" s="19">
        <v>0</v>
      </c>
      <c r="F26" s="19">
        <v>0</v>
      </c>
      <c r="G26" s="19">
        <f t="shared" si="5"/>
        <v>0</v>
      </c>
    </row>
    <row r="27" spans="1:7" ht="12" x14ac:dyDescent="0.2">
      <c r="A27" s="39" t="s">
        <v>29</v>
      </c>
      <c r="B27" s="19">
        <v>0</v>
      </c>
      <c r="C27" s="19">
        <v>0</v>
      </c>
      <c r="D27" s="19">
        <f t="shared" si="4"/>
        <v>0</v>
      </c>
      <c r="E27" s="19">
        <v>0</v>
      </c>
      <c r="F27" s="19">
        <v>0</v>
      </c>
      <c r="G27" s="19">
        <f t="shared" si="5"/>
        <v>0</v>
      </c>
    </row>
    <row r="28" spans="1:7" ht="20" x14ac:dyDescent="0.2">
      <c r="A28" s="39" t="s">
        <v>30</v>
      </c>
      <c r="B28" s="19">
        <v>0</v>
      </c>
      <c r="C28" s="19">
        <v>0</v>
      </c>
      <c r="D28" s="19">
        <f t="shared" si="4"/>
        <v>0</v>
      </c>
      <c r="E28" s="19">
        <v>0</v>
      </c>
      <c r="F28" s="19">
        <v>0</v>
      </c>
      <c r="G28" s="19">
        <f t="shared" si="5"/>
        <v>0</v>
      </c>
    </row>
    <row r="29" spans="1:7" ht="20" x14ac:dyDescent="0.2">
      <c r="A29" s="39" t="s">
        <v>22</v>
      </c>
      <c r="B29" s="19">
        <v>0</v>
      </c>
      <c r="C29" s="19">
        <v>0</v>
      </c>
      <c r="D29" s="19">
        <f t="shared" si="4"/>
        <v>0</v>
      </c>
      <c r="E29" s="19">
        <v>0</v>
      </c>
      <c r="F29" s="19">
        <v>0</v>
      </c>
      <c r="G29" s="19">
        <f t="shared" si="5"/>
        <v>0</v>
      </c>
    </row>
    <row r="30" spans="1:7" x14ac:dyDescent="0.2">
      <c r="A30" s="39"/>
      <c r="B30" s="19"/>
      <c r="C30" s="19"/>
      <c r="D30" s="19"/>
      <c r="E30" s="19"/>
      <c r="F30" s="19"/>
      <c r="G30" s="19"/>
    </row>
    <row r="31" spans="1:7" ht="31.5" x14ac:dyDescent="0.2">
      <c r="A31" s="40" t="s">
        <v>37</v>
      </c>
      <c r="B31" s="20">
        <f t="shared" ref="B31:G31" si="6">SUM(B32:B35)</f>
        <v>116278642.28</v>
      </c>
      <c r="C31" s="20">
        <f t="shared" si="6"/>
        <v>48169250.650000006</v>
      </c>
      <c r="D31" s="20">
        <f t="shared" si="6"/>
        <v>164447892.93000001</v>
      </c>
      <c r="E31" s="20">
        <f t="shared" si="6"/>
        <v>112950255.51000001</v>
      </c>
      <c r="F31" s="20">
        <f t="shared" si="6"/>
        <v>112378905.51000001</v>
      </c>
      <c r="G31" s="20">
        <f t="shared" si="6"/>
        <v>-3899736.7699999996</v>
      </c>
    </row>
    <row r="32" spans="1:7" x14ac:dyDescent="0.2">
      <c r="A32" s="39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ht="12" x14ac:dyDescent="0.2">
      <c r="A33" s="39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5" si="7">F33-B33</f>
        <v>0</v>
      </c>
    </row>
    <row r="34" spans="1:7" ht="12" x14ac:dyDescent="0.2">
      <c r="A34" s="39" t="s">
        <v>32</v>
      </c>
      <c r="B34" s="19">
        <v>16700000</v>
      </c>
      <c r="C34" s="19">
        <v>14041566.199999999</v>
      </c>
      <c r="D34" s="19">
        <f>B34+C34</f>
        <v>30741566.199999999</v>
      </c>
      <c r="E34" s="19">
        <v>14617571.48</v>
      </c>
      <c r="F34" s="19">
        <v>14046221.48</v>
      </c>
      <c r="G34" s="19">
        <f t="shared" si="7"/>
        <v>-2653778.5199999996</v>
      </c>
    </row>
    <row r="35" spans="1:7" ht="20" x14ac:dyDescent="0.2">
      <c r="A35" s="39" t="s">
        <v>22</v>
      </c>
      <c r="B35" s="19">
        <v>99578642.280000001</v>
      </c>
      <c r="C35" s="19">
        <v>34127684.450000003</v>
      </c>
      <c r="D35" s="19">
        <f>B35+C35</f>
        <v>133706326.73</v>
      </c>
      <c r="E35" s="19">
        <v>98332684.030000001</v>
      </c>
      <c r="F35" s="19">
        <v>98332684.030000001</v>
      </c>
      <c r="G35" s="19">
        <f t="shared" si="7"/>
        <v>-1245958.25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ht="10.5" x14ac:dyDescent="0.2">
      <c r="A37" s="30" t="s">
        <v>33</v>
      </c>
      <c r="B37" s="20">
        <f t="shared" ref="B37:G37" si="8">SUM(B38)</f>
        <v>0</v>
      </c>
      <c r="C37" s="20">
        <f t="shared" si="8"/>
        <v>0</v>
      </c>
      <c r="D37" s="20">
        <f t="shared" si="8"/>
        <v>0</v>
      </c>
      <c r="E37" s="20">
        <f t="shared" si="8"/>
        <v>0</v>
      </c>
      <c r="F37" s="20">
        <f t="shared" si="8"/>
        <v>0</v>
      </c>
      <c r="G37" s="20">
        <f t="shared" si="8"/>
        <v>0</v>
      </c>
    </row>
    <row r="38" spans="1:7" x14ac:dyDescent="0.2">
      <c r="A38" s="39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ht="10.5" x14ac:dyDescent="0.2">
      <c r="A40" s="14" t="s">
        <v>24</v>
      </c>
      <c r="B40" s="17">
        <f>SUM(B37+B31+B21)</f>
        <v>116278642.28</v>
      </c>
      <c r="C40" s="17">
        <f t="shared" ref="C40:G40" si="9">SUM(C37+C31+C21)</f>
        <v>48169250.650000006</v>
      </c>
      <c r="D40" s="17">
        <f t="shared" si="9"/>
        <v>164447892.93000001</v>
      </c>
      <c r="E40" s="17">
        <f t="shared" si="9"/>
        <v>112950255.51000001</v>
      </c>
      <c r="F40" s="17">
        <f t="shared" si="9"/>
        <v>112378905.51000001</v>
      </c>
      <c r="G40" s="11">
        <f t="shared" si="9"/>
        <v>-3899736.7699999996</v>
      </c>
    </row>
    <row r="41" spans="1:7" ht="10.5" x14ac:dyDescent="0.2">
      <c r="A41" s="22"/>
      <c r="B41" s="23"/>
      <c r="C41" s="23"/>
      <c r="D41" s="23"/>
      <c r="E41" s="24" t="s">
        <v>25</v>
      </c>
      <c r="F41" s="25"/>
      <c r="G41" s="21">
        <v>0</v>
      </c>
    </row>
    <row r="42" spans="1:7" ht="14" customHeight="1" x14ac:dyDescent="0.2">
      <c r="A42" s="2" t="s">
        <v>39</v>
      </c>
    </row>
    <row r="43" spans="1:7" ht="12" x14ac:dyDescent="0.2">
      <c r="A43" s="28" t="s">
        <v>34</v>
      </c>
    </row>
    <row r="44" spans="1:7" ht="12" x14ac:dyDescent="0.2">
      <c r="A44" s="28" t="s">
        <v>35</v>
      </c>
    </row>
    <row r="45" spans="1:7" ht="25.5" customHeight="1" x14ac:dyDescent="0.2">
      <c r="A45" s="41" t="s">
        <v>36</v>
      </c>
      <c r="B45" s="41"/>
      <c r="C45" s="41"/>
      <c r="D45" s="41"/>
      <c r="E45" s="41"/>
      <c r="F45" s="41"/>
      <c r="G45" s="41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Manuel Hernández Urrutia</cp:lastModifiedBy>
  <cp:revision/>
  <cp:lastPrinted>2024-10-25T19:14:30Z</cp:lastPrinted>
  <dcterms:created xsi:type="dcterms:W3CDTF">2012-12-11T20:48:19Z</dcterms:created>
  <dcterms:modified xsi:type="dcterms:W3CDTF">2024-10-25T19:25:21Z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