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15FAE63B-1B56-4DA6-9CF2-56C93F318F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<sst xmlns="http://schemas.openxmlformats.org/spreadsheetml/2006/main" count="27" uniqueCount="27">
  <si>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</si>
  <si>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</si>
  <si>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</si>
  <si>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</si>
  <si>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</si>
  <si>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</si>
  <si>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</si>
  <si>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</si>
  <si>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</si>
  <si>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</si>
  <si>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</si>
  <si>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</si>
  <si>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</si>
  <si>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</si>
  <si>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</si>
  <si>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</si>
  <si>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</si>
  <si>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</si>
  <si>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</si>
  <si>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</si>
  <si>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</si>
  <si>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</si>
  <si>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</si>
  <si>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</si>
  <si>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</si>
  <si>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</si>
  <si>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FORUM CULTURAL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</si>
</sst>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25</xdr:row>
      <xdr:rowOff>0</xdr:rowOff>
    </xdr:from>
    <xdr:to>
      <xdr:col>4</xdr:col>
      <xdr:colOff>63499</xdr:colOff>
      <xdr:row>29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34CDAC2C-217D-4C85-BE34-035A24BEF98C}"/>
            </a:ext>
          </a:extLst>
        </xdr:cNvPr>
        <xdr:cNvGrpSpPr>
          <a:grpSpLocks/>
        </xdr:cNvGrpSpPr>
      </xdr:nvGrpSpPr>
      <xdr:grpSpPr bwMode="auto">
        <a:xfrm>
          <a:off x="1714500" y="3676650"/>
          <a:ext cx="5695949" cy="628650"/>
          <a:chOff x="4813241" y="12609096"/>
          <a:chExt cx="4304731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74F386C3-A2CB-4B34-9AB3-6A3A554AE089}"/>
              </a:ext>
            </a:extLst>
          </xdr:cNvPr>
          <xdr:cNvSpPr txBox="1"/>
        </xdr:nvSpPr>
        <xdr:spPr bwMode="auto">
          <a:xfrm>
            <a:off x="4813241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125474C-733A-4C9A-96B2-E59D7A934517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158750</xdr:colOff>
      <xdr:row>25</xdr:row>
      <xdr:rowOff>6350</xdr:rowOff>
    </xdr:from>
    <xdr:to>
      <xdr:col>0</xdr:col>
      <xdr:colOff>1924050</xdr:colOff>
      <xdr:row>30</xdr:row>
      <xdr:rowOff>19050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8138399-5358-4F21-AC65-B16A781E2A3D}"/>
            </a:ext>
          </a:extLst>
        </xdr:cNvPr>
        <xdr:cNvSpPr txBox="1"/>
      </xdr:nvSpPr>
      <xdr:spPr>
        <a:xfrm>
          <a:off x="158750" y="36830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13" zoomScaleNormal="100" workbookViewId="0">
      <selection activeCell="A32" sqref="A32"/>
    </sheetView>
  </sheetViews>
  <sheetFormatPr baseColWidth="10" defaultColWidth="12" defaultRowHeight="10" x14ac:dyDescent="0.2"/>
  <cols>
    <col min="1" max="1" width="65.88671875" style="1" customWidth="1"/>
    <col min="2" max="6" width="20.88671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10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0.5" x14ac:dyDescent="0.2">
      <c r="A3" s="4" t="s">
        <v>0</v>
      </c>
      <c r="B3" s="8">
        <f>B4+B12</f>
        <v>137777586.13999999</v>
      </c>
      <c r="C3" s="8">
        <f t="shared" ref="C3:F3" si="0">C4+C12</f>
        <v>453495340.08999997</v>
      </c>
      <c r="D3" s="8">
        <f t="shared" si="0"/>
        <v>449992645.02999997</v>
      </c>
      <c r="E3" s="8">
        <f t="shared" si="0"/>
        <v>141280281.20000002</v>
      </c>
      <c r="F3" s="8">
        <f t="shared" si="0"/>
        <v>3502695.0600000154</v>
      </c>
    </row>
    <row r="4" spans="1:6" ht="10.5" x14ac:dyDescent="0.2">
      <c r="A4" s="5" t="s">
        <v>4</v>
      </c>
      <c r="B4" s="8">
        <f>SUM(B5:B11)</f>
        <v>27474681.260000002</v>
      </c>
      <c r="C4" s="8">
        <f>SUM(C5:C11)</f>
        <v>438373668.06</v>
      </c>
      <c r="D4" s="8">
        <f>SUM(D5:D11)</f>
        <v>435615777.70999998</v>
      </c>
      <c r="E4" s="8">
        <f>SUM(E5:E11)</f>
        <v>30232571.610000014</v>
      </c>
      <c r="F4" s="8">
        <f>SUM(F5:F11)</f>
        <v>2757890.3500000136</v>
      </c>
    </row>
    <row r="5" spans="1:6" x14ac:dyDescent="0.2">
      <c r="A5" s="6" t="s">
        <v>5</v>
      </c>
      <c r="B5" s="9">
        <v>817852.1</v>
      </c>
      <c r="C5" s="9">
        <v>224293951.15000001</v>
      </c>
      <c r="D5" s="9">
        <v>224455685.41</v>
      </c>
      <c r="E5" s="9">
        <f>B5+C5-D5</f>
        <v>656117.84000000358</v>
      </c>
      <c r="F5" s="9">
        <f t="shared" ref="F5:F11" si="1">E5-B5</f>
        <v>-161734.2599999964</v>
      </c>
    </row>
    <row r="6" spans="1:6" x14ac:dyDescent="0.2">
      <c r="A6" s="6" t="s">
        <v>6</v>
      </c>
      <c r="B6" s="9">
        <v>25081400.120000001</v>
      </c>
      <c r="C6" s="9">
        <v>212267943.02000001</v>
      </c>
      <c r="D6" s="9">
        <v>207772889.37</v>
      </c>
      <c r="E6" s="9">
        <f t="shared" ref="E6:E11" si="2">B6+C6-D6</f>
        <v>29576453.770000011</v>
      </c>
      <c r="F6" s="9">
        <f t="shared" si="1"/>
        <v>4495053.6500000097</v>
      </c>
    </row>
    <row r="7" spans="1:6" x14ac:dyDescent="0.2">
      <c r="A7" s="6" t="s">
        <v>7</v>
      </c>
      <c r="B7" s="9">
        <v>1575429.04</v>
      </c>
      <c r="C7" s="9">
        <v>1811773.89</v>
      </c>
      <c r="D7" s="9">
        <v>3387202.93</v>
      </c>
      <c r="E7" s="9">
        <f t="shared" si="2"/>
        <v>0</v>
      </c>
      <c r="F7" s="9">
        <f t="shared" si="1"/>
        <v>-1575429.04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ht="10.5" x14ac:dyDescent="0.2">
      <c r="A12" s="5" t="s">
        <v>10</v>
      </c>
      <c r="B12" s="8">
        <f>SUM(B13:B21)</f>
        <v>110302904.88</v>
      </c>
      <c r="C12" s="8">
        <f>SUM(C13:C21)</f>
        <v>15121672.029999999</v>
      </c>
      <c r="D12" s="8">
        <f>SUM(D13:D21)</f>
        <v>14376867.32</v>
      </c>
      <c r="E12" s="8">
        <f>SUM(E13:E21)</f>
        <v>111047709.59</v>
      </c>
      <c r="F12" s="8">
        <f>SUM(F13:F21)</f>
        <v>744804.71000000159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5537427.8499999996</v>
      </c>
      <c r="C15" s="10">
        <v>0</v>
      </c>
      <c r="D15" s="10">
        <v>0</v>
      </c>
      <c r="E15" s="10">
        <f t="shared" si="4"/>
        <v>5537427.8499999996</v>
      </c>
      <c r="F15" s="10">
        <f t="shared" si="3"/>
        <v>0</v>
      </c>
    </row>
    <row r="16" spans="1:6" x14ac:dyDescent="0.2">
      <c r="A16" s="6" t="s">
        <v>14</v>
      </c>
      <c r="B16" s="9">
        <v>166997756.33000001</v>
      </c>
      <c r="C16" s="9">
        <v>7164842.0099999998</v>
      </c>
      <c r="D16" s="9">
        <v>10018473.51</v>
      </c>
      <c r="E16" s="9">
        <f t="shared" si="4"/>
        <v>164144124.83000001</v>
      </c>
      <c r="F16" s="9">
        <f t="shared" si="3"/>
        <v>-2853631.5</v>
      </c>
    </row>
    <row r="17" spans="1:6" x14ac:dyDescent="0.2">
      <c r="A17" s="6" t="s">
        <v>15</v>
      </c>
      <c r="B17" s="9">
        <v>3299.01</v>
      </c>
      <c r="C17" s="9">
        <v>0</v>
      </c>
      <c r="D17" s="9">
        <v>0</v>
      </c>
      <c r="E17" s="9">
        <f t="shared" si="4"/>
        <v>3299.01</v>
      </c>
      <c r="F17" s="9">
        <f t="shared" si="3"/>
        <v>0</v>
      </c>
    </row>
    <row r="18" spans="1:6" x14ac:dyDescent="0.2">
      <c r="A18" s="6" t="s">
        <v>16</v>
      </c>
      <c r="B18" s="9">
        <v>-62235736.990000002</v>
      </c>
      <c r="C18" s="9">
        <v>6299192.0999999996</v>
      </c>
      <c r="D18" s="9">
        <v>3806908.43</v>
      </c>
      <c r="E18" s="9">
        <f t="shared" si="4"/>
        <v>-59743453.32</v>
      </c>
      <c r="F18" s="9">
        <f t="shared" si="3"/>
        <v>2492283.6700000018</v>
      </c>
    </row>
    <row r="19" spans="1:6" x14ac:dyDescent="0.2">
      <c r="A19" s="6" t="s">
        <v>17</v>
      </c>
      <c r="B19" s="9">
        <v>158.68</v>
      </c>
      <c r="C19" s="9">
        <v>1657637.92</v>
      </c>
      <c r="D19" s="9">
        <v>551485.38</v>
      </c>
      <c r="E19" s="9">
        <f t="shared" si="4"/>
        <v>1106311.2199999997</v>
      </c>
      <c r="F19" s="9">
        <f t="shared" si="3"/>
        <v>1106152.5399999998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2024-10-25T19:13:21Z</cp:lastPrinted>
  <dcterms:created xsi:type="dcterms:W3CDTF">2014-02-09T04:04:15Z</dcterms:created>
  <dcterms:modified xsi:type="dcterms:W3CDTF">2024-10-25T19:25:25Z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