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28800" windowHeight="121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75" i="6"/>
  <c r="H71" i="6"/>
  <c r="H67" i="6"/>
  <c r="H63" i="6"/>
  <c r="H59" i="6"/>
  <c r="H55" i="6"/>
  <c r="H51" i="6"/>
  <c r="H47" i="6"/>
  <c r="H39" i="6"/>
  <c r="H35" i="6"/>
  <c r="H19" i="6"/>
  <c r="H12" i="6"/>
  <c r="H11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E43" i="6" s="1"/>
  <c r="C33" i="6"/>
  <c r="C23" i="6"/>
  <c r="C13" i="6"/>
  <c r="C5" i="6"/>
  <c r="H43" i="6" l="1"/>
  <c r="E33" i="6"/>
  <c r="H33" i="6"/>
  <c r="E23" i="6"/>
  <c r="H23" i="6" s="1"/>
  <c r="E13" i="6"/>
  <c r="H13" i="6" s="1"/>
  <c r="G77" i="6"/>
  <c r="C77" i="6"/>
  <c r="D77" i="6"/>
  <c r="E5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<sst xmlns="http://schemas.openxmlformats.org/spreadsheetml/2006/main" count="85" uniqueCount="85">
  <si>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</si>
  <si>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</si>
  <si>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</si>
  <si>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</si>
  <si>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</si>
  <si>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</si>
  <si>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</si>
  <si>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</si>
  <si>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</si>
  <si>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</si>
  <si>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</si>
  <si>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</si>
  <si>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</si>
  <si>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</si>
  <si>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</si>
  <si>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</si>
  <si>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</si>
  <si>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</si>
  <si>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</si>
  <si>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</si>
  <si>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</si>
  <si>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</si>
  <si>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</si>
  <si>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</si>
  <si>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</si>
  <si>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</si>
  <si>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</si>
  <si>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</si>
  <si>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</si>
  <si>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</si>
  <si>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</si>
  <si>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</si>
  <si>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</si>
  <si>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</si>
  <si>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</si>
  <si>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</si>
  <si>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</si>
  <si>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</si>
  <si>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</si>
  <si>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</si>
  <si>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</si>
  <si>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</si>
  <si>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</si>
  <si>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</si>
  <si>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</si>
  <si>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</si>
  <si>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</si>
  <si>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</si>
  <si>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</si>
  <si>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</si>
  <si>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</si>
  <si>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</si>
  <si>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</si>
  <si>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</si>
  <si>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</si>
  <si>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</si>
  <si>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</si>
  <si>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</si>
  <si>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</si>
  <si>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</si>
  <si>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</si>
  <si>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</si>
  <si>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</si>
  <si>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</si>
  <si>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</si>
  <si>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</si>
  <si>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</si>
  <si>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</si>
  <si>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</si>
  <si>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</si>
  <si>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</si>
  <si>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</si>
  <si>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</si>
  <si>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</si>
  <si>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</si>
  <si>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</si>
  <si>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</si>
  <si>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</si>
  <si>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</si>
  <si>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</si>
  <si>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</si>
  <si>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</si>
  <si>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</si>
  <si>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</si>
  <si>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FORUM CULTURAL GUANAJUATO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</si>
</sst>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1225550</xdr:colOff>
      <xdr:row>83</xdr:row>
      <xdr:rowOff>19050</xdr:rowOff>
    </xdr:from>
    <xdr:to>
      <xdr:col>6</xdr:col>
      <xdr:colOff>1003300</xdr:colOff>
      <xdr:row>90</xdr:row>
      <xdr:rowOff>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308100" y="113347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B83" sqref="B83"/>
    </sheetView>
  </sheetViews>
  <sheetFormatPr baseColWidth="10" defaultColWidth="12" defaultRowHeight="10" x14ac:dyDescent="0.2"/>
  <cols>
    <col min="1" max="1" width="1.4414062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ht="10.5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ht="10.5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0.5" x14ac:dyDescent="0.25">
      <c r="A5" s="10" t="s">
        <v>16</v>
      </c>
      <c r="B5" s="2"/>
      <c r="C5" s="13">
        <f>SUM(C6:C12)</f>
        <v>48228406.630000003</v>
      </c>
      <c r="D5" s="13">
        <f>SUM(D6:D12)</f>
        <v>3513773.64</v>
      </c>
      <c r="E5" s="13">
        <f>C5+D5</f>
        <v>51742180.270000003</v>
      </c>
      <c r="F5" s="13">
        <f>SUM(F6:F12)</f>
        <v>21176981.710000001</v>
      </c>
      <c r="G5" s="13">
        <f>SUM(G6:G12)</f>
        <v>21176981.710000001</v>
      </c>
      <c r="H5" s="13">
        <f>E5-F5</f>
        <v>30565198.560000002</v>
      </c>
    </row>
    <row r="6" spans="1:8" x14ac:dyDescent="0.2">
      <c r="A6" s="9">
        <v>1100</v>
      </c>
      <c r="B6" s="6" t="s">
        <v>25</v>
      </c>
      <c r="C6" s="8">
        <v>12127728</v>
      </c>
      <c r="D6" s="8">
        <v>-85370.55</v>
      </c>
      <c r="E6" s="8">
        <f t="shared" ref="E6:E69" si="0">C6+D6</f>
        <v>12042357.449999999</v>
      </c>
      <c r="F6" s="8">
        <v>5482912.9299999997</v>
      </c>
      <c r="G6" s="8">
        <v>5482912.9299999997</v>
      </c>
      <c r="H6" s="8">
        <f t="shared" ref="H6:H69" si="1">E6-F6</f>
        <v>6559444.5199999996</v>
      </c>
    </row>
    <row r="7" spans="1:8" x14ac:dyDescent="0.2">
      <c r="A7" s="9">
        <v>1200</v>
      </c>
      <c r="B7" s="6" t="s">
        <v>26</v>
      </c>
      <c r="C7" s="8">
        <v>0</v>
      </c>
      <c r="D7" s="8">
        <v>3085921.42</v>
      </c>
      <c r="E7" s="8">
        <f t="shared" si="0"/>
        <v>3085921.42</v>
      </c>
      <c r="F7" s="8">
        <v>1422035.67</v>
      </c>
      <c r="G7" s="8">
        <v>1422035.67</v>
      </c>
      <c r="H7" s="8">
        <f t="shared" si="1"/>
        <v>1663885.75</v>
      </c>
    </row>
    <row r="8" spans="1:8" x14ac:dyDescent="0.2">
      <c r="A8" s="9">
        <v>1300</v>
      </c>
      <c r="B8" s="6" t="s">
        <v>27</v>
      </c>
      <c r="C8" s="8">
        <v>15235582</v>
      </c>
      <c r="D8" s="8">
        <v>-181871.67</v>
      </c>
      <c r="E8" s="8">
        <f t="shared" si="0"/>
        <v>15053710.33</v>
      </c>
      <c r="F8" s="8">
        <v>4270462.7</v>
      </c>
      <c r="G8" s="8">
        <v>4270462.7</v>
      </c>
      <c r="H8" s="8">
        <f t="shared" si="1"/>
        <v>10783247.629999999</v>
      </c>
    </row>
    <row r="9" spans="1:8" x14ac:dyDescent="0.2">
      <c r="A9" s="9">
        <v>1400</v>
      </c>
      <c r="B9" s="6" t="s">
        <v>1</v>
      </c>
      <c r="C9" s="8">
        <v>4296520</v>
      </c>
      <c r="D9" s="8">
        <v>144927.6</v>
      </c>
      <c r="E9" s="8">
        <f t="shared" si="0"/>
        <v>4441447.5999999996</v>
      </c>
      <c r="F9" s="8">
        <v>2030364.12</v>
      </c>
      <c r="G9" s="8">
        <v>2030364.12</v>
      </c>
      <c r="H9" s="8">
        <f t="shared" si="1"/>
        <v>2411083.4799999995</v>
      </c>
    </row>
    <row r="10" spans="1:8" x14ac:dyDescent="0.2">
      <c r="A10" s="9">
        <v>1500</v>
      </c>
      <c r="B10" s="6" t="s">
        <v>28</v>
      </c>
      <c r="C10" s="8">
        <v>16439747.630000001</v>
      </c>
      <c r="D10" s="8">
        <v>557640.56000000006</v>
      </c>
      <c r="E10" s="8">
        <f t="shared" si="0"/>
        <v>16997388.190000001</v>
      </c>
      <c r="F10" s="8">
        <v>7905977.2300000004</v>
      </c>
      <c r="G10" s="8">
        <v>7905977.2300000004</v>
      </c>
      <c r="H10" s="8">
        <f t="shared" si="1"/>
        <v>9091410.9600000009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128829</v>
      </c>
      <c r="D12" s="8">
        <v>-7473.72</v>
      </c>
      <c r="E12" s="8">
        <f t="shared" si="0"/>
        <v>121355.28</v>
      </c>
      <c r="F12" s="8">
        <v>65229.06</v>
      </c>
      <c r="G12" s="8">
        <v>65229.06</v>
      </c>
      <c r="H12" s="8">
        <f t="shared" si="1"/>
        <v>56126.22</v>
      </c>
    </row>
    <row r="13" spans="1:8" ht="10.5" x14ac:dyDescent="0.25">
      <c r="A13" s="10" t="s">
        <v>17</v>
      </c>
      <c r="B13" s="2"/>
      <c r="C13" s="14">
        <f>SUM(C14:C22)</f>
        <v>1148636.4099999999</v>
      </c>
      <c r="D13" s="14">
        <f>SUM(D14:D22)</f>
        <v>316933.47000000003</v>
      </c>
      <c r="E13" s="14">
        <f t="shared" si="0"/>
        <v>1465569.88</v>
      </c>
      <c r="F13" s="14">
        <f>SUM(F14:F22)</f>
        <v>406323.64</v>
      </c>
      <c r="G13" s="14">
        <f>SUM(G14:G22)</f>
        <v>397858.53</v>
      </c>
      <c r="H13" s="14">
        <f t="shared" si="1"/>
        <v>1059246.2399999998</v>
      </c>
    </row>
    <row r="14" spans="1:8" x14ac:dyDescent="0.2">
      <c r="A14" s="9">
        <v>2100</v>
      </c>
      <c r="B14" s="6" t="s">
        <v>30</v>
      </c>
      <c r="C14" s="8">
        <v>169179.71</v>
      </c>
      <c r="D14" s="8">
        <v>-20528</v>
      </c>
      <c r="E14" s="8">
        <f t="shared" si="0"/>
        <v>148651.71</v>
      </c>
      <c r="F14" s="8">
        <v>51563.03</v>
      </c>
      <c r="G14" s="8">
        <v>51086.03</v>
      </c>
      <c r="H14" s="8">
        <f t="shared" si="1"/>
        <v>97088.68</v>
      </c>
    </row>
    <row r="15" spans="1:8" x14ac:dyDescent="0.2">
      <c r="A15" s="9">
        <v>2200</v>
      </c>
      <c r="B15" s="6" t="s">
        <v>31</v>
      </c>
      <c r="C15" s="8">
        <v>53949.99</v>
      </c>
      <c r="D15" s="8">
        <v>70000</v>
      </c>
      <c r="E15" s="8">
        <f t="shared" si="0"/>
        <v>123949.98999999999</v>
      </c>
      <c r="F15" s="8">
        <v>45027.62</v>
      </c>
      <c r="G15" s="8">
        <v>44817.62</v>
      </c>
      <c r="H15" s="8">
        <f t="shared" si="1"/>
        <v>78922.37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192695</v>
      </c>
      <c r="D17" s="8">
        <v>20845.400000000001</v>
      </c>
      <c r="E17" s="8">
        <f t="shared" si="0"/>
        <v>213540.4</v>
      </c>
      <c r="F17" s="8">
        <v>72374.12</v>
      </c>
      <c r="G17" s="8">
        <v>68921.210000000006</v>
      </c>
      <c r="H17" s="8">
        <f t="shared" si="1"/>
        <v>141166.28</v>
      </c>
    </row>
    <row r="18" spans="1:8" x14ac:dyDescent="0.2">
      <c r="A18" s="9">
        <v>2500</v>
      </c>
      <c r="B18" s="6" t="s">
        <v>34</v>
      </c>
      <c r="C18" s="8">
        <v>59474</v>
      </c>
      <c r="D18" s="8">
        <v>-8350</v>
      </c>
      <c r="E18" s="8">
        <f t="shared" si="0"/>
        <v>51124</v>
      </c>
      <c r="F18" s="8">
        <v>5127.47</v>
      </c>
      <c r="G18" s="8">
        <v>3241.27</v>
      </c>
      <c r="H18" s="8">
        <f t="shared" si="1"/>
        <v>45996.53</v>
      </c>
    </row>
    <row r="19" spans="1:8" x14ac:dyDescent="0.2">
      <c r="A19" s="9">
        <v>2600</v>
      </c>
      <c r="B19" s="6" t="s">
        <v>35</v>
      </c>
      <c r="C19" s="8">
        <v>255307.91</v>
      </c>
      <c r="D19" s="8">
        <v>345000</v>
      </c>
      <c r="E19" s="8">
        <f t="shared" si="0"/>
        <v>600307.91</v>
      </c>
      <c r="F19" s="8">
        <v>195364.39</v>
      </c>
      <c r="G19" s="8">
        <v>195364.39</v>
      </c>
      <c r="H19" s="8">
        <f t="shared" si="1"/>
        <v>404943.52</v>
      </c>
    </row>
    <row r="20" spans="1:8" x14ac:dyDescent="0.2">
      <c r="A20" s="9">
        <v>2700</v>
      </c>
      <c r="B20" s="6" t="s">
        <v>36</v>
      </c>
      <c r="C20" s="8">
        <v>192105</v>
      </c>
      <c r="D20" s="8">
        <v>-68033.929999999993</v>
      </c>
      <c r="E20" s="8">
        <f t="shared" si="0"/>
        <v>124071.07</v>
      </c>
      <c r="F20" s="8">
        <v>0</v>
      </c>
      <c r="G20" s="8">
        <v>0</v>
      </c>
      <c r="H20" s="8">
        <f t="shared" si="1"/>
        <v>124071.07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225924.8</v>
      </c>
      <c r="D22" s="8">
        <v>-22000</v>
      </c>
      <c r="E22" s="8">
        <f t="shared" si="0"/>
        <v>203924.8</v>
      </c>
      <c r="F22" s="8">
        <v>36867.01</v>
      </c>
      <c r="G22" s="8">
        <v>34428.01</v>
      </c>
      <c r="H22" s="8">
        <f t="shared" si="1"/>
        <v>167057.78999999998</v>
      </c>
    </row>
    <row r="23" spans="1:8" ht="10.5" x14ac:dyDescent="0.25">
      <c r="A23" s="10" t="s">
        <v>18</v>
      </c>
      <c r="B23" s="2"/>
      <c r="C23" s="14">
        <f>SUM(C24:C32)</f>
        <v>52596641.039999999</v>
      </c>
      <c r="D23" s="14">
        <f>SUM(D24:D32)</f>
        <v>8028610.6900000004</v>
      </c>
      <c r="E23" s="14">
        <f t="shared" si="0"/>
        <v>60625251.729999997</v>
      </c>
      <c r="F23" s="14">
        <f>SUM(F24:F32)</f>
        <v>24430007.009999998</v>
      </c>
      <c r="G23" s="14">
        <f>SUM(G24:G32)</f>
        <v>24114478.700000003</v>
      </c>
      <c r="H23" s="14">
        <f t="shared" si="1"/>
        <v>36195244.719999999</v>
      </c>
    </row>
    <row r="24" spans="1:8" x14ac:dyDescent="0.2">
      <c r="A24" s="9">
        <v>3100</v>
      </c>
      <c r="B24" s="6" t="s">
        <v>39</v>
      </c>
      <c r="C24" s="8">
        <v>5771476.6299999999</v>
      </c>
      <c r="D24" s="8">
        <v>31500</v>
      </c>
      <c r="E24" s="8">
        <f t="shared" si="0"/>
        <v>5802976.6299999999</v>
      </c>
      <c r="F24" s="8">
        <v>2985746.89</v>
      </c>
      <c r="G24" s="8">
        <v>2985369.44</v>
      </c>
      <c r="H24" s="8">
        <f t="shared" si="1"/>
        <v>2817229.7399999998</v>
      </c>
    </row>
    <row r="25" spans="1:8" x14ac:dyDescent="0.2">
      <c r="A25" s="9">
        <v>3200</v>
      </c>
      <c r="B25" s="6" t="s">
        <v>40</v>
      </c>
      <c r="C25" s="8">
        <v>356027.96</v>
      </c>
      <c r="D25" s="8">
        <v>82989.320000000007</v>
      </c>
      <c r="E25" s="8">
        <f t="shared" si="0"/>
        <v>439017.28</v>
      </c>
      <c r="F25" s="8">
        <v>183607.58</v>
      </c>
      <c r="G25" s="8">
        <v>183607.58</v>
      </c>
      <c r="H25" s="8">
        <f t="shared" si="1"/>
        <v>255409.70000000004</v>
      </c>
    </row>
    <row r="26" spans="1:8" x14ac:dyDescent="0.2">
      <c r="A26" s="9">
        <v>3300</v>
      </c>
      <c r="B26" s="6" t="s">
        <v>41</v>
      </c>
      <c r="C26" s="8">
        <v>5681597.54</v>
      </c>
      <c r="D26" s="8">
        <v>1395549</v>
      </c>
      <c r="E26" s="8">
        <f t="shared" si="0"/>
        <v>7077146.54</v>
      </c>
      <c r="F26" s="8">
        <v>2857881.89</v>
      </c>
      <c r="G26" s="8">
        <v>2854521.13</v>
      </c>
      <c r="H26" s="8">
        <f t="shared" si="1"/>
        <v>4219264.6500000004</v>
      </c>
    </row>
    <row r="27" spans="1:8" x14ac:dyDescent="0.2">
      <c r="A27" s="9">
        <v>3400</v>
      </c>
      <c r="B27" s="6" t="s">
        <v>42</v>
      </c>
      <c r="C27" s="8">
        <v>220906</v>
      </c>
      <c r="D27" s="8">
        <v>86151.16</v>
      </c>
      <c r="E27" s="8">
        <f t="shared" si="0"/>
        <v>307057.16000000003</v>
      </c>
      <c r="F27" s="8">
        <v>178936.57</v>
      </c>
      <c r="G27" s="8">
        <v>178643.72</v>
      </c>
      <c r="H27" s="8">
        <f t="shared" si="1"/>
        <v>128120.59000000003</v>
      </c>
    </row>
    <row r="28" spans="1:8" x14ac:dyDescent="0.2">
      <c r="A28" s="9">
        <v>3500</v>
      </c>
      <c r="B28" s="6" t="s">
        <v>43</v>
      </c>
      <c r="C28" s="8">
        <v>10575262.109999999</v>
      </c>
      <c r="D28" s="8">
        <v>1215427.79</v>
      </c>
      <c r="E28" s="8">
        <f t="shared" si="0"/>
        <v>11790689.899999999</v>
      </c>
      <c r="F28" s="8">
        <v>6512233.9800000004</v>
      </c>
      <c r="G28" s="8">
        <v>6287549.2999999998</v>
      </c>
      <c r="H28" s="8">
        <f t="shared" si="1"/>
        <v>5278455.9199999981</v>
      </c>
    </row>
    <row r="29" spans="1:8" x14ac:dyDescent="0.2">
      <c r="A29" s="9">
        <v>3600</v>
      </c>
      <c r="B29" s="6" t="s">
        <v>44</v>
      </c>
      <c r="C29" s="8">
        <v>2928925</v>
      </c>
      <c r="D29" s="8">
        <v>1631199.97</v>
      </c>
      <c r="E29" s="8">
        <f t="shared" si="0"/>
        <v>4560124.97</v>
      </c>
      <c r="F29" s="8">
        <v>145706.43</v>
      </c>
      <c r="G29" s="8">
        <v>145706.43</v>
      </c>
      <c r="H29" s="8">
        <f t="shared" si="1"/>
        <v>4414418.54</v>
      </c>
    </row>
    <row r="30" spans="1:8" x14ac:dyDescent="0.2">
      <c r="A30" s="9">
        <v>3700</v>
      </c>
      <c r="B30" s="6" t="s">
        <v>45</v>
      </c>
      <c r="C30" s="8">
        <v>152090.16</v>
      </c>
      <c r="D30" s="8">
        <v>0</v>
      </c>
      <c r="E30" s="8">
        <f t="shared" si="0"/>
        <v>152090.16</v>
      </c>
      <c r="F30" s="8">
        <v>25075.91</v>
      </c>
      <c r="G30" s="8">
        <v>25075.91</v>
      </c>
      <c r="H30" s="8">
        <f t="shared" si="1"/>
        <v>127014.25</v>
      </c>
    </row>
    <row r="31" spans="1:8" x14ac:dyDescent="0.2">
      <c r="A31" s="9">
        <v>3800</v>
      </c>
      <c r="B31" s="6" t="s">
        <v>46</v>
      </c>
      <c r="C31" s="8">
        <v>25657907.640000001</v>
      </c>
      <c r="D31" s="8">
        <v>3486881.41</v>
      </c>
      <c r="E31" s="8">
        <f t="shared" si="0"/>
        <v>29144789.050000001</v>
      </c>
      <c r="F31" s="8">
        <v>11008045.77</v>
      </c>
      <c r="G31" s="8">
        <v>10920642.27</v>
      </c>
      <c r="H31" s="8">
        <f t="shared" si="1"/>
        <v>18136743.280000001</v>
      </c>
    </row>
    <row r="32" spans="1:8" x14ac:dyDescent="0.2">
      <c r="A32" s="9">
        <v>3900</v>
      </c>
      <c r="B32" s="6" t="s">
        <v>0</v>
      </c>
      <c r="C32" s="8">
        <v>1252448</v>
      </c>
      <c r="D32" s="8">
        <v>98912.04</v>
      </c>
      <c r="E32" s="8">
        <f t="shared" si="0"/>
        <v>1351360.04</v>
      </c>
      <c r="F32" s="8">
        <v>532771.99</v>
      </c>
      <c r="G32" s="8">
        <v>533362.92000000004</v>
      </c>
      <c r="H32" s="8">
        <f t="shared" si="1"/>
        <v>818588.05</v>
      </c>
    </row>
    <row r="33" spans="1:8" ht="10.5" x14ac:dyDescent="0.25">
      <c r="A33" s="10" t="s">
        <v>19</v>
      </c>
      <c r="B33" s="2"/>
      <c r="C33" s="14">
        <f>SUM(C34:C42)</f>
        <v>210000</v>
      </c>
      <c r="D33" s="14">
        <f>SUM(D34:D42)</f>
        <v>50000</v>
      </c>
      <c r="E33" s="14">
        <f t="shared" si="0"/>
        <v>260000</v>
      </c>
      <c r="F33" s="14">
        <f>SUM(F34:F42)</f>
        <v>11970.8</v>
      </c>
      <c r="G33" s="14">
        <f>SUM(G34:G42)</f>
        <v>11970.8</v>
      </c>
      <c r="H33" s="14">
        <f t="shared" si="1"/>
        <v>248029.2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50000</v>
      </c>
      <c r="D37" s="8">
        <v>50000</v>
      </c>
      <c r="E37" s="8">
        <f t="shared" si="0"/>
        <v>100000</v>
      </c>
      <c r="F37" s="8">
        <v>0</v>
      </c>
      <c r="G37" s="8">
        <v>0</v>
      </c>
      <c r="H37" s="8">
        <f t="shared" si="1"/>
        <v>100000</v>
      </c>
    </row>
    <row r="38" spans="1:8" x14ac:dyDescent="0.2">
      <c r="A38" s="9">
        <v>4500</v>
      </c>
      <c r="B38" s="6" t="s">
        <v>7</v>
      </c>
      <c r="C38" s="8">
        <v>160000</v>
      </c>
      <c r="D38" s="8">
        <v>0</v>
      </c>
      <c r="E38" s="8">
        <f t="shared" si="0"/>
        <v>160000</v>
      </c>
      <c r="F38" s="8">
        <v>11970.8</v>
      </c>
      <c r="G38" s="8">
        <v>11970.8</v>
      </c>
      <c r="H38" s="8">
        <f t="shared" si="1"/>
        <v>148029.20000000001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ht="10.5" x14ac:dyDescent="0.25">
      <c r="A43" s="10" t="s">
        <v>20</v>
      </c>
      <c r="B43" s="2"/>
      <c r="C43" s="14">
        <f>SUM(C44:C52)</f>
        <v>0</v>
      </c>
      <c r="D43" s="14">
        <f>SUM(D44:D52)</f>
        <v>112000</v>
      </c>
      <c r="E43" s="14">
        <f t="shared" si="0"/>
        <v>112000</v>
      </c>
      <c r="F43" s="14">
        <f>SUM(F44:F52)</f>
        <v>0</v>
      </c>
      <c r="G43" s="14">
        <f>SUM(G44:G52)</f>
        <v>0</v>
      </c>
      <c r="H43" s="14">
        <f t="shared" si="1"/>
        <v>112000</v>
      </c>
    </row>
    <row r="44" spans="1:8" x14ac:dyDescent="0.2">
      <c r="A44" s="9">
        <v>5100</v>
      </c>
      <c r="B44" s="6" t="s">
        <v>54</v>
      </c>
      <c r="C44" s="8">
        <v>0</v>
      </c>
      <c r="D44" s="8">
        <v>22000</v>
      </c>
      <c r="E44" s="8">
        <f t="shared" si="0"/>
        <v>22000</v>
      </c>
      <c r="F44" s="8">
        <v>0</v>
      </c>
      <c r="G44" s="8">
        <v>0</v>
      </c>
      <c r="H44" s="8">
        <f t="shared" si="1"/>
        <v>22000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90000</v>
      </c>
      <c r="E49" s="8">
        <f t="shared" si="0"/>
        <v>90000</v>
      </c>
      <c r="F49" s="8">
        <v>0</v>
      </c>
      <c r="G49" s="8">
        <v>0</v>
      </c>
      <c r="H49" s="8">
        <f t="shared" si="1"/>
        <v>90000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ht="10.5" x14ac:dyDescent="0.25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ht="10.5" x14ac:dyDescent="0.25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ht="10.5" x14ac:dyDescent="0.25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ht="10.5" x14ac:dyDescent="0.25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ht="10.5" x14ac:dyDescent="0.25">
      <c r="A77" s="3"/>
      <c r="B77" s="11" t="s">
        <v>8</v>
      </c>
      <c r="C77" s="16">
        <f t="shared" ref="C77:H77" si="4">SUM(C5+C13+C23+C33+C43+C53+C57+C65+C69)</f>
        <v>102183684.08</v>
      </c>
      <c r="D77" s="16">
        <f t="shared" si="4"/>
        <v>12021317.800000001</v>
      </c>
      <c r="E77" s="16">
        <f t="shared" si="4"/>
        <v>114205001.88</v>
      </c>
      <c r="F77" s="16">
        <f t="shared" si="4"/>
        <v>46025283.159999996</v>
      </c>
      <c r="G77" s="16">
        <f t="shared" si="4"/>
        <v>45701289.740000002</v>
      </c>
      <c r="H77" s="16">
        <f t="shared" si="4"/>
        <v>68179718.719999999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2022-07-12T20:56:03Z</cp:lastPrinted>
  <dcterms:created xsi:type="dcterms:W3CDTF">2014-02-10T03:37:14Z</dcterms:created>
  <dcterms:modified xsi:type="dcterms:W3CDTF">2022-07-18T21:06:12Z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