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3F6749F6-5E38-4630-9816-D5E92C8E24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G34" i="1"/>
  <c r="D34" i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G28" i="1"/>
  <c r="D28" i="1"/>
  <c r="D27" i="1"/>
  <c r="G27" i="1" s="1"/>
  <c r="G26" i="1" s="1"/>
  <c r="F26" i="1"/>
  <c r="E26" i="1"/>
  <c r="D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G21" i="1" s="1"/>
  <c r="G20" i="1"/>
  <c r="G19" i="1" s="1"/>
  <c r="D20" i="1"/>
  <c r="F19" i="1"/>
  <c r="E19" i="1"/>
  <c r="C19" i="1"/>
  <c r="B19" i="1"/>
  <c r="G18" i="1"/>
  <c r="D18" i="1"/>
  <c r="D17" i="1"/>
  <c r="G17" i="1" s="1"/>
  <c r="D16" i="1"/>
  <c r="G16" i="1" s="1"/>
  <c r="D15" i="1"/>
  <c r="G15" i="1" s="1"/>
  <c r="G14" i="1"/>
  <c r="D14" i="1"/>
  <c r="D13" i="1"/>
  <c r="G13" i="1" s="1"/>
  <c r="D12" i="1"/>
  <c r="G12" i="1" s="1"/>
  <c r="D11" i="1"/>
  <c r="D10" i="1" s="1"/>
  <c r="F10" i="1"/>
  <c r="E10" i="1"/>
  <c r="C10" i="1"/>
  <c r="B10" i="1"/>
  <c r="D9" i="1"/>
  <c r="G9" i="1" s="1"/>
  <c r="G8" i="1"/>
  <c r="D8" i="1"/>
  <c r="F7" i="1"/>
  <c r="F6" i="1" s="1"/>
  <c r="F37" i="1" s="1"/>
  <c r="E7" i="1"/>
  <c r="E6" i="1" s="1"/>
  <c r="E37" i="1" s="1"/>
  <c r="C7" i="1"/>
  <c r="C6" i="1" s="1"/>
  <c r="C37" i="1" s="1"/>
  <c r="B7" i="1"/>
  <c r="B6" i="1" s="1"/>
  <c r="B37" i="1" s="1"/>
  <c r="G7" i="1" l="1"/>
  <c r="G11" i="1"/>
  <c r="G10" i="1" s="1"/>
  <c r="D7" i="1"/>
  <c r="D19" i="1"/>
  <c r="G32" i="1"/>
  <c r="G31" i="1" s="1"/>
  <c r="G24" i="1"/>
  <c r="G23" i="1" s="1"/>
  <c r="D6" i="1" l="1"/>
  <c r="D37" i="1" s="1"/>
  <c r="G6" i="1"/>
  <c r="G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<sst xmlns="http://schemas.openxmlformats.org/spreadsheetml/2006/main" count="43" uniqueCount="43">
  <si>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</si>
  <si>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</si>
  <si>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</si>
  <si>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</si>
  <si>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</si>
  <si>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</si>
  <si>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</si>
  <si>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</si>
  <si>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</si>
  <si>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</si>
  <si>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</si>
  <si>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</si>
  <si>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</si>
  <si>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</si>
  <si>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</si>
  <si>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</si>
  <si>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</si>
  <si>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</si>
  <si>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</si>
  <si>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</si>
  <si>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</si>
  <si>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</si>
  <si>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</si>
  <si>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</si>
  <si>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</si>
  <si>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</si>
  <si>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</si>
  <si>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</si>
  <si>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</si>
  <si>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</si>
  <si>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</si>
  <si>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</si>
  <si>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</si>
  <si>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</si>
  <si>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</si>
  <si>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</si>
  <si>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</si>
  <si>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</si>
  <si>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</si>
  <si>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</si>
  <si>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</si>
  <si>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FORUM CULTURAL GUANAJUATO
Gasto por Categoría Programática
Del 01 de enero al 30 de septiembre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</si>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</sst>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0" xfId="0" applyNumberFormat="1" applyFont="1" applyBorder="1" applyProtection="1">
      <protection locked="0"/>
    </xf>
    <xf numFmtId="0" fontId="5" fillId="0" borderId="0" xfId="7" applyFont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41</xdr:row>
      <xdr:rowOff>76200</xdr:rowOff>
    </xdr:from>
    <xdr:to>
      <xdr:col>5</xdr:col>
      <xdr:colOff>101600</xdr:colOff>
      <xdr:row>46</xdr:row>
      <xdr:rowOff>69850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ECA66FCB-D4EB-48F5-A112-639211C26901}"/>
            </a:ext>
          </a:extLst>
        </xdr:cNvPr>
        <xdr:cNvGrpSpPr>
          <a:grpSpLocks/>
        </xdr:cNvGrpSpPr>
      </xdr:nvGrpSpPr>
      <xdr:grpSpPr bwMode="auto">
        <a:xfrm>
          <a:off x="1657350" y="5861050"/>
          <a:ext cx="741045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4C663101-167C-4978-859C-D4477CB2AC0E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44F27FA2-DBAB-4B7E-988D-6F360134598C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133350</xdr:colOff>
      <xdr:row>41</xdr:row>
      <xdr:rowOff>63500</xdr:rowOff>
    </xdr:from>
    <xdr:to>
      <xdr:col>0</xdr:col>
      <xdr:colOff>1898650</xdr:colOff>
      <xdr:row>46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C6F2938-160E-40BA-AD6E-7392E0E23546}"/>
            </a:ext>
          </a:extLst>
        </xdr:cNvPr>
        <xdr:cNvSpPr txBox="1"/>
      </xdr:nvSpPr>
      <xdr:spPr>
        <a:xfrm>
          <a:off x="133350" y="58483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topLeftCell="A31" zoomScaleNormal="100" zoomScaleSheetLayoutView="90" workbookViewId="0">
      <selection activeCell="A54" sqref="A54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5">
      <c r="A1" s="28" t="s">
        <v>41</v>
      </c>
      <c r="B1" s="29"/>
      <c r="C1" s="29"/>
      <c r="D1" s="29"/>
      <c r="E1" s="29"/>
      <c r="F1" s="29"/>
      <c r="G1" s="30"/>
    </row>
    <row r="2" spans="1:7" ht="14.5" customHeight="1" x14ac:dyDescent="0.2">
      <c r="A2" s="14"/>
      <c r="B2" s="25" t="s">
        <v>0</v>
      </c>
      <c r="C2" s="26"/>
      <c r="D2" s="26"/>
      <c r="E2" s="26"/>
      <c r="F2" s="27"/>
      <c r="G2" s="23" t="s">
        <v>7</v>
      </c>
    </row>
    <row r="3" spans="1:7" ht="21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4"/>
    </row>
    <row r="4" spans="1:7" ht="10.5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ht="10.5" x14ac:dyDescent="0.2">
      <c r="A5" s="8"/>
      <c r="B5" s="9"/>
      <c r="C5" s="9"/>
      <c r="D5" s="9"/>
      <c r="E5" s="9"/>
      <c r="F5" s="9"/>
      <c r="G5" s="9"/>
    </row>
    <row r="6" spans="1:7" ht="10.5" x14ac:dyDescent="0.25">
      <c r="A6" s="13" t="s">
        <v>10</v>
      </c>
      <c r="B6" s="10">
        <f>+B7+B10+B19+B23+B26+B31</f>
        <v>116278642.28</v>
      </c>
      <c r="C6" s="10">
        <f t="shared" ref="C6:G6" si="0">+C7+C10+C19+C23+C26+C31</f>
        <v>45573544.450000003</v>
      </c>
      <c r="D6" s="10">
        <f t="shared" si="0"/>
        <v>161852186.73000002</v>
      </c>
      <c r="E6" s="10">
        <f t="shared" si="0"/>
        <v>96685587.50999999</v>
      </c>
      <c r="F6" s="10">
        <f t="shared" si="0"/>
        <v>96142632.939999998</v>
      </c>
      <c r="G6" s="10">
        <f t="shared" si="0"/>
        <v>65166599.219999999</v>
      </c>
    </row>
    <row r="7" spans="1:7" ht="10.5" x14ac:dyDescent="0.25">
      <c r="A7" s="19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0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ht="10.5" x14ac:dyDescent="0.25">
      <c r="A10" s="19" t="s">
        <v>14</v>
      </c>
      <c r="B10" s="11">
        <f>SUM(B11:B18)</f>
        <v>70250685.819999993</v>
      </c>
      <c r="C10" s="11">
        <f>SUM(C11:C18)</f>
        <v>17699424.510000002</v>
      </c>
      <c r="D10" s="11">
        <f t="shared" ref="D10:G10" si="2">SUM(D11:D18)</f>
        <v>87950110.329999998</v>
      </c>
      <c r="E10" s="11">
        <f t="shared" si="2"/>
        <v>52297879.490000002</v>
      </c>
      <c r="F10" s="11">
        <f t="shared" si="2"/>
        <v>52237400.479999997</v>
      </c>
      <c r="G10" s="11">
        <f t="shared" si="2"/>
        <v>35652230.839999996</v>
      </c>
    </row>
    <row r="11" spans="1:7" x14ac:dyDescent="0.2">
      <c r="A11" s="20" t="s">
        <v>15</v>
      </c>
      <c r="B11" s="12">
        <v>70250685.819999993</v>
      </c>
      <c r="C11" s="12">
        <v>17699424.510000002</v>
      </c>
      <c r="D11" s="12">
        <f t="shared" ref="D11:D18" si="3">B11+C11</f>
        <v>87950110.329999998</v>
      </c>
      <c r="E11" s="12">
        <v>52297879.490000002</v>
      </c>
      <c r="F11" s="12">
        <v>52237400.479999997</v>
      </c>
      <c r="G11" s="12">
        <f t="shared" ref="G11:G18" si="4">D11-E11</f>
        <v>35652230.839999996</v>
      </c>
    </row>
    <row r="12" spans="1:7" x14ac:dyDescent="0.2">
      <c r="A12" s="20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0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0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ht="10.5" x14ac:dyDescent="0.25">
      <c r="A19" s="19" t="s">
        <v>23</v>
      </c>
      <c r="B19" s="11">
        <f>SUM(B20:B22)</f>
        <v>46027956.460000001</v>
      </c>
      <c r="C19" s="11">
        <f>SUM(C20:C22)</f>
        <v>27874119.939999998</v>
      </c>
      <c r="D19" s="11">
        <f t="shared" ref="D19:G19" si="5">SUM(D20:D22)</f>
        <v>73902076.400000006</v>
      </c>
      <c r="E19" s="11">
        <f t="shared" si="5"/>
        <v>44387708.019999996</v>
      </c>
      <c r="F19" s="11">
        <f t="shared" si="5"/>
        <v>43905232.459999993</v>
      </c>
      <c r="G19" s="11">
        <f t="shared" si="5"/>
        <v>29514368.379999999</v>
      </c>
    </row>
    <row r="20" spans="1:7" x14ac:dyDescent="0.2">
      <c r="A20" s="20" t="s">
        <v>24</v>
      </c>
      <c r="B20" s="12">
        <v>44410868.960000001</v>
      </c>
      <c r="C20" s="12">
        <v>27845173.789999999</v>
      </c>
      <c r="D20" s="12">
        <f t="shared" ref="D20:D22" si="6">B20+C20</f>
        <v>72256042.75</v>
      </c>
      <c r="E20" s="12">
        <v>43450526.109999999</v>
      </c>
      <c r="F20" s="12">
        <v>42968350.549999997</v>
      </c>
      <c r="G20" s="12">
        <f t="shared" ref="G20:G22" si="7">D20-E20</f>
        <v>28805516.640000001</v>
      </c>
    </row>
    <row r="21" spans="1:7" x14ac:dyDescent="0.2">
      <c r="A21" s="20" t="s">
        <v>25</v>
      </c>
      <c r="B21" s="12">
        <v>1617087.5</v>
      </c>
      <c r="C21" s="12">
        <v>28946.15</v>
      </c>
      <c r="D21" s="12">
        <f t="shared" si="6"/>
        <v>1646033.65</v>
      </c>
      <c r="E21" s="12">
        <v>937181.91</v>
      </c>
      <c r="F21" s="12">
        <v>936881.91</v>
      </c>
      <c r="G21" s="12">
        <f t="shared" si="7"/>
        <v>708851.73999999987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ht="10.5" x14ac:dyDescent="0.25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ht="10.5" x14ac:dyDescent="0.25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ht="10.5" x14ac:dyDescent="0.25">
      <c r="A31" s="19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ht="10.5" x14ac:dyDescent="0.25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ht="10.5" x14ac:dyDescent="0.25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ht="10.5" x14ac:dyDescent="0.25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ht="10.5" x14ac:dyDescent="0.25">
      <c r="A36" s="3"/>
      <c r="B36" s="11"/>
      <c r="C36" s="11"/>
      <c r="D36" s="11"/>
      <c r="E36" s="11"/>
      <c r="F36" s="11"/>
      <c r="G36" s="11"/>
    </row>
    <row r="37" spans="1:7" ht="10.5" x14ac:dyDescent="0.25">
      <c r="A37" s="4" t="s">
        <v>40</v>
      </c>
      <c r="B37" s="21">
        <f t="shared" ref="B37:G37" si="17">+B6+B33+B34+B35</f>
        <v>116278642.28</v>
      </c>
      <c r="C37" s="21">
        <f t="shared" si="17"/>
        <v>45573544.450000003</v>
      </c>
      <c r="D37" s="21">
        <f t="shared" si="17"/>
        <v>161852186.73000002</v>
      </c>
      <c r="E37" s="21">
        <f t="shared" si="17"/>
        <v>96685587.50999999</v>
      </c>
      <c r="F37" s="21">
        <f t="shared" si="17"/>
        <v>96142632.939999998</v>
      </c>
      <c r="G37" s="21">
        <f t="shared" si="17"/>
        <v>65166599.219999999</v>
      </c>
    </row>
    <row r="39" spans="1:7" x14ac:dyDescent="0.2">
      <c r="A39" s="22" t="s">
        <v>42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36" name="Rango1_3_2"/>
    <protectedRange sqref="B6:G6" name="Rango1_2_2_2"/>
    <protectedRange sqref="B37:G37" name="Rango1_1_2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Manuel Hernández Urrutia</cp:lastModifiedBy>
  <cp:revision/>
  <cp:lastPrinted>2024-10-25T19:15:50Z</cp:lastPrinted>
  <dcterms:created xsi:type="dcterms:W3CDTF">2012-12-11T21:13:37Z</dcterms:created>
  <dcterms:modified xsi:type="dcterms:W3CDTF">2024-10-25T19:25:05Z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