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4075" windowHeight="5595"/>
  </bookViews>
  <sheets>
    <sheet name="PPI" sheetId="4" r:id="rId1"/>
  </sheets>
  <definedNames>
    <definedName name="_xlnm.Print_Area" localSheetId="0">PPI!$A$1:$Q$30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Q10" i="4"/>
  <c r="N17" i="4" l="1"/>
  <c r="O17" i="4"/>
  <c r="N16" i="4"/>
  <c r="O16" i="4"/>
  <c r="N15" i="4"/>
  <c r="O15" i="4"/>
  <c r="N14" i="4"/>
  <c r="O14" i="4"/>
  <c r="N13" i="4"/>
  <c r="O13" i="4"/>
  <c r="N12" i="4"/>
  <c r="O12" i="4"/>
  <c r="N11" i="4"/>
  <c r="O11" i="4"/>
  <c r="N10" i="4"/>
  <c r="O10" i="4"/>
  <c r="Q5" i="4" l="1"/>
  <c r="P5" i="4"/>
  <c r="O5" i="4"/>
  <c r="N5" i="4"/>
  <c r="Q9" i="4" l="1"/>
  <c r="P9" i="4"/>
  <c r="O9" i="4"/>
  <c r="N9" i="4"/>
  <c r="Q8" i="4"/>
  <c r="P8" i="4"/>
  <c r="O8" i="4"/>
  <c r="N8" i="4"/>
  <c r="Q18" i="4" l="1"/>
  <c r="P18" i="4"/>
  <c r="O18" i="4"/>
  <c r="N18" i="4"/>
  <c r="Q7" i="4"/>
  <c r="P7" i="4"/>
  <c r="O7" i="4"/>
  <c r="N7" i="4"/>
  <c r="Q6" i="4"/>
  <c r="P6" i="4"/>
  <c r="O6" i="4"/>
  <c r="N6" i="4"/>
  <c r="O4" i="4" l="1"/>
  <c r="I19" i="4" l="1"/>
  <c r="H19" i="4"/>
  <c r="G19" i="4"/>
  <c r="N4" i="4" l="1"/>
  <c r="Q4" i="4"/>
  <c r="P4" i="4"/>
</calcChain>
</file>

<file path=xl/sharedStrings.xml><?xml version="1.0" encoding="utf-8"?>
<sst xmlns="http://schemas.openxmlformats.org/spreadsheetml/2006/main" count="116" uniqueCount="75">
  <si>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</si>
  <si>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</si>
  <si>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</si>
  <si>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</si>
  <si>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</si>
  <si>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</si>
  <si>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</si>
  <si>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</si>
  <si>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</si>
  <si>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</si>
  <si>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</si>
  <si>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</si>
  <si>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</si>
  <si>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</si>
  <si>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</si>
  <si>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</si>
  <si>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</si>
  <si>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</si>
  <si>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</si>
  <si>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</si>
  <si>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</si>
  <si>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G001PC33642499</t>
  </si>
  <si>
    <t>5110</t>
  </si>
  <si>
    <t>211213026060000</t>
  </si>
  <si>
    <t>E041PC3363</t>
  </si>
  <si>
    <t>5150</t>
  </si>
  <si>
    <t>5190</t>
  </si>
  <si>
    <t>5650</t>
  </si>
  <si>
    <t>Vigilancia Ambiental y Territorial Subprocuraduría C</t>
  </si>
  <si>
    <t>Subprocuraduría Regional C</t>
  </si>
  <si>
    <t>1 conmutador, 1 servidor, 1 Access Pont, 1 NAS</t>
  </si>
  <si>
    <t>45 GPS para vehículos</t>
  </si>
  <si>
    <t>Procedimiento Jurídico-Administrativo Subprocuraduría C</t>
  </si>
  <si>
    <t>211213026050000</t>
  </si>
  <si>
    <t>E026PB1087</t>
  </si>
  <si>
    <t>E041PC3362</t>
  </si>
  <si>
    <t>1 Camioneta tipo Urban</t>
  </si>
  <si>
    <t xml:space="preserve">1 Camioneta </t>
  </si>
  <si>
    <t>Promoción de la participación y corresponsabilidad social</t>
  </si>
  <si>
    <t>Verificación normativa subprocuraduría c</t>
  </si>
  <si>
    <t>Dirección de Participación y Corresponsabilidad Social</t>
  </si>
  <si>
    <t>211213026010000</t>
  </si>
  <si>
    <t>M005GA2036</t>
  </si>
  <si>
    <t>Despacho de la Procuradora</t>
  </si>
  <si>
    <t>211213026010200</t>
  </si>
  <si>
    <t>211213026010300</t>
  </si>
  <si>
    <t>211213026020000</t>
  </si>
  <si>
    <t>211213026030000</t>
  </si>
  <si>
    <t>211213026040000</t>
  </si>
  <si>
    <t>E041PC1088</t>
  </si>
  <si>
    <t>G001PC2053</t>
  </si>
  <si>
    <t>M006GB1050</t>
  </si>
  <si>
    <t>E041PC1085</t>
  </si>
  <si>
    <t>E041PC2773</t>
  </si>
  <si>
    <t>Atención y coordinación jurídica institucional</t>
  </si>
  <si>
    <t>Coordinación institucional para la administración sustentable del territorio</t>
  </si>
  <si>
    <t>Verificación normativa subprocuraduría a</t>
  </si>
  <si>
    <t>Verificación normativa subprocuraduría b</t>
  </si>
  <si>
    <t>Coordinación Jurídica</t>
  </si>
  <si>
    <t>Subprocuraduría Regional A</t>
  </si>
  <si>
    <t>Subprocuraduría Regional B</t>
  </si>
  <si>
    <t>3 Drones programa FOAM</t>
  </si>
  <si>
    <t>4 Drones programa FOAM</t>
  </si>
  <si>
    <t>1 Computadora</t>
  </si>
  <si>
    <t>Bienes muebles</t>
  </si>
  <si>
    <t>3 hornos de microondas industrial y 1 refrigerador</t>
  </si>
  <si>
    <t>1 archivero móvil, 12 archivero retráctil, 2 mesas, 8 sillas para comedor</t>
  </si>
  <si>
    <t>Representación y Gestión Estratégica PAOT</t>
  </si>
  <si>
    <t>Unidades de estantería metálica</t>
  </si>
  <si>
    <t>Dirección de Administración y Desarrollo Institucional</t>
  </si>
  <si>
    <t>Coordinación técnica</t>
  </si>
  <si>
    <t>Representación y gestión estratégica de PAOT</t>
  </si>
  <si>
    <t xml:space="preserve">Administración de los recursos humanos, materiales, financieros y de servicios </t>
  </si>
  <si>
    <t>Administración de los recursos humanos, materiales, financieros y de servicios</t>
  </si>
  <si>
    <t>Procuraduría Ambiental y de Ordenamiento Territorial del Estado de Guanajuato
Programas y Proyectos de Inversión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</si>
</sst>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0" xfId="0" applyFont="1"/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9" fillId="2" borderId="1" xfId="18" applyFont="1" applyFill="1" applyBorder="1" applyAlignment="1" applyProtection="1">
      <alignment horizontal="center" vertical="top" wrapText="1"/>
      <protection locked="0"/>
    </xf>
    <xf numFmtId="0" fontId="9" fillId="2" borderId="7" xfId="18" applyFont="1" applyFill="1" applyBorder="1" applyAlignment="1" applyProtection="1">
      <alignment horizontal="center" vertical="top" wrapText="1"/>
      <protection locked="0"/>
    </xf>
    <xf numFmtId="4" fontId="3" fillId="2" borderId="2" xfId="0" applyNumberFormat="1" applyFont="1" applyFill="1" applyBorder="1" applyAlignment="1" applyProtection="1">
      <alignment horizontal="center" wrapText="1"/>
      <protection locked="0"/>
    </xf>
    <xf numFmtId="4" fontId="3" fillId="2" borderId="4" xfId="0" applyNumberFormat="1" applyFont="1" applyFill="1" applyBorder="1" applyAlignment="1" applyProtection="1">
      <alignment horizontal="center" wrapText="1"/>
      <protection locked="0"/>
    </xf>
    <xf numFmtId="4" fontId="3" fillId="2" borderId="5" xfId="0" applyNumberFormat="1" applyFont="1" applyFill="1" applyBorder="1" applyAlignment="1" applyProtection="1">
      <alignment horizont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4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Fill="1" applyBorder="1" applyAlignment="1" applyProtection="1">
      <alignment vertical="center" wrapText="1"/>
      <protection locked="0"/>
    </xf>
    <xf numFmtId="0" fontId="4" fillId="0" borderId="0" xfId="0" quotePrefix="1" applyFont="1" applyFill="1" applyBorder="1" applyAlignment="1" applyProtection="1">
      <alignment horizontal="center" vertical="center" wrapText="1"/>
      <protection locked="0"/>
    </xf>
    <xf numFmtId="1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29" applyNumberFormat="1" applyFont="1" applyFill="1" applyBorder="1" applyAlignment="1" applyProtection="1">
      <alignment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4" xfId="29" applyNumberFormat="1" applyFont="1" applyFill="1" applyBorder="1" applyAlignment="1" applyProtection="1">
      <alignment horizontal="right" vertical="center" wrapText="1"/>
      <protection locked="0"/>
    </xf>
    <xf numFmtId="0" fontId="4" fillId="0" borderId="17" xfId="0" applyFont="1" applyFill="1" applyBorder="1" applyAlignment="1" applyProtection="1">
      <alignment vertical="center" wrapText="1"/>
      <protection locked="0"/>
    </xf>
    <xf numFmtId="4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18" xfId="29" applyNumberFormat="1" applyFont="1" applyFill="1" applyBorder="1" applyAlignment="1" applyProtection="1">
      <alignment horizontal="right" vertical="center" wrapText="1"/>
      <protection locked="0"/>
    </xf>
    <xf numFmtId="4" fontId="4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8" xfId="0" quotePrefix="1" applyFont="1" applyFill="1" applyBorder="1" applyAlignment="1" applyProtection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2" xfId="0" quotePrefix="1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9" xfId="0" quotePrefix="1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0" fontId="4" fillId="0" borderId="20" xfId="0" quotePrefix="1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0" fontId="4" fillId="0" borderId="17" xfId="0" quotePrefix="1" applyFont="1" applyFill="1" applyBorder="1" applyAlignment="1" applyProtection="1">
      <alignment horizontal="left" vertical="center" wrapText="1"/>
      <protection locked="0"/>
    </xf>
    <xf numFmtId="10" fontId="4" fillId="0" borderId="20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23" xfId="29" applyNumberFormat="1" applyFont="1" applyFill="1" applyBorder="1" applyAlignment="1" applyProtection="1">
      <alignment horizontal="right" vertical="center" wrapText="1"/>
      <protection locked="0"/>
    </xf>
    <xf numFmtId="49" fontId="4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1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2608490</xdr:colOff>
      <xdr:row>25</xdr:row>
      <xdr:rowOff>9345</xdr:rowOff>
    </xdr:from>
    <xdr:to>
      <xdr:col>8</xdr:col>
      <xdr:colOff>258537</xdr:colOff>
      <xdr:row>30</xdr:row>
      <xdr:rowOff>25031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3633" y="4975952"/>
          <a:ext cx="8807904" cy="96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topLeftCell="A7" zoomScale="85" zoomScaleNormal="85" workbookViewId="0">
      <selection activeCell="D7" sqref="D7"/>
    </sheetView>
  </sheetViews>
  <sheetFormatPr baseColWidth="10" defaultRowHeight="15" x14ac:dyDescent="0.25"/>
  <cols>
    <col min="1" max="1" width="21.140625" customWidth="1"/>
    <col min="2" max="2" width="48.7109375" bestFit="1" customWidth="1"/>
    <col min="3" max="3" width="6.42578125" bestFit="1" customWidth="1"/>
    <col min="4" max="4" width="35" bestFit="1" customWidth="1"/>
    <col min="5" max="5" width="16.140625" bestFit="1" customWidth="1"/>
    <col min="6" max="6" width="24.28515625" bestFit="1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140625" customWidth="1"/>
    <col min="14" max="14" width="10.85546875" customWidth="1"/>
  </cols>
  <sheetData>
    <row r="1" spans="1:17" s="5" customFormat="1" ht="61.5" customHeight="1" x14ac:dyDescent="0.2">
      <c r="A1" s="62" t="s">
        <v>74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</row>
    <row r="2" spans="1:17" s="5" customFormat="1" ht="11.25" x14ac:dyDescent="0.2">
      <c r="A2" s="1"/>
      <c r="B2" s="6"/>
      <c r="C2" s="7"/>
      <c r="D2" s="1"/>
      <c r="E2" s="1"/>
      <c r="F2" s="8"/>
      <c r="G2" s="9"/>
      <c r="H2" s="10" t="s">
        <v>0</v>
      </c>
      <c r="I2" s="11"/>
      <c r="J2" s="65" t="s">
        <v>1</v>
      </c>
      <c r="K2" s="66"/>
      <c r="L2" s="66"/>
      <c r="M2" s="67"/>
      <c r="N2" s="68" t="s">
        <v>2</v>
      </c>
      <c r="O2" s="69"/>
      <c r="P2" s="70" t="s">
        <v>3</v>
      </c>
      <c r="Q2" s="71"/>
    </row>
    <row r="3" spans="1:17" s="5" customFormat="1" ht="22.5" x14ac:dyDescent="0.2">
      <c r="A3" s="2" t="s">
        <v>4</v>
      </c>
      <c r="B3" s="1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13" t="s">
        <v>7</v>
      </c>
      <c r="H3" s="13" t="s">
        <v>8</v>
      </c>
      <c r="I3" s="13" t="s">
        <v>9</v>
      </c>
      <c r="J3" s="14" t="s">
        <v>10</v>
      </c>
      <c r="K3" s="14" t="s">
        <v>8</v>
      </c>
      <c r="L3" s="14" t="s">
        <v>11</v>
      </c>
      <c r="M3" s="14" t="s">
        <v>12</v>
      </c>
      <c r="N3" s="15" t="s">
        <v>13</v>
      </c>
      <c r="O3" s="15" t="s">
        <v>14</v>
      </c>
      <c r="P3" s="3" t="s">
        <v>15</v>
      </c>
      <c r="Q3" s="3" t="s">
        <v>16</v>
      </c>
    </row>
    <row r="4" spans="1:17" s="20" customFormat="1" ht="50.1" customHeight="1" x14ac:dyDescent="0.2">
      <c r="A4" s="44" t="s">
        <v>21</v>
      </c>
      <c r="B4" s="45" t="s">
        <v>28</v>
      </c>
      <c r="C4" s="45" t="s">
        <v>22</v>
      </c>
      <c r="D4" s="45" t="s">
        <v>66</v>
      </c>
      <c r="E4" s="46" t="s">
        <v>23</v>
      </c>
      <c r="F4" s="46" t="s">
        <v>29</v>
      </c>
      <c r="G4" s="17">
        <v>0</v>
      </c>
      <c r="H4" s="17">
        <v>488010.15</v>
      </c>
      <c r="I4" s="17">
        <v>488010.15</v>
      </c>
      <c r="J4" s="32">
        <v>0</v>
      </c>
      <c r="K4" s="32">
        <v>23</v>
      </c>
      <c r="L4" s="32">
        <v>23</v>
      </c>
      <c r="M4" s="16" t="s">
        <v>17</v>
      </c>
      <c r="N4" s="18">
        <f>IF(G4&gt;0,I4/G4,0)</f>
        <v>0</v>
      </c>
      <c r="O4" s="18">
        <f>IF(H4&gt;0,I4/H4,0)</f>
        <v>1</v>
      </c>
      <c r="P4" s="18">
        <f>IF(J4=0,0,L4/J4)</f>
        <v>0</v>
      </c>
      <c r="Q4" s="34">
        <f>IF(L4=0,0,L4/K4)</f>
        <v>1</v>
      </c>
    </row>
    <row r="5" spans="1:17" s="20" customFormat="1" ht="50.1" customHeight="1" x14ac:dyDescent="0.2">
      <c r="A5" s="47" t="s">
        <v>42</v>
      </c>
      <c r="B5" s="48" t="s">
        <v>67</v>
      </c>
      <c r="C5" s="48">
        <v>5110</v>
      </c>
      <c r="D5" s="48" t="s">
        <v>68</v>
      </c>
      <c r="E5" s="49" t="s">
        <v>41</v>
      </c>
      <c r="F5" s="49" t="s">
        <v>43</v>
      </c>
      <c r="G5" s="42">
        <v>0</v>
      </c>
      <c r="H5" s="42">
        <v>567000</v>
      </c>
      <c r="I5" s="42">
        <v>0</v>
      </c>
      <c r="J5" s="43">
        <v>0</v>
      </c>
      <c r="K5" s="43">
        <v>63</v>
      </c>
      <c r="L5" s="43">
        <v>0</v>
      </c>
      <c r="M5" s="16" t="s">
        <v>17</v>
      </c>
      <c r="N5" s="18">
        <f>IF(G5&gt;0,I5/G5,0)</f>
        <v>0</v>
      </c>
      <c r="O5" s="18">
        <f>IF(H5&gt;0,I5/H5,0)</f>
        <v>0</v>
      </c>
      <c r="P5" s="18">
        <f>IF(J5=0,0,L5/J5)</f>
        <v>0</v>
      </c>
      <c r="Q5" s="34">
        <f>IF(L5=0,0,L5/K5)</f>
        <v>0</v>
      </c>
    </row>
    <row r="6" spans="1:17" s="20" customFormat="1" ht="50.1" customHeight="1" x14ac:dyDescent="0.2">
      <c r="A6" s="50" t="s">
        <v>24</v>
      </c>
      <c r="B6" s="51" t="s">
        <v>32</v>
      </c>
      <c r="C6" s="51" t="s">
        <v>25</v>
      </c>
      <c r="D6" s="51" t="s">
        <v>30</v>
      </c>
      <c r="E6" s="52" t="s">
        <v>23</v>
      </c>
      <c r="F6" s="52" t="s">
        <v>29</v>
      </c>
      <c r="G6" s="31">
        <v>90875</v>
      </c>
      <c r="H6" s="31">
        <v>225875</v>
      </c>
      <c r="I6" s="31">
        <v>0</v>
      </c>
      <c r="J6" s="33">
        <v>4</v>
      </c>
      <c r="K6" s="33">
        <v>4</v>
      </c>
      <c r="L6" s="33">
        <v>0</v>
      </c>
      <c r="M6" s="30" t="s">
        <v>17</v>
      </c>
      <c r="N6" s="19">
        <f>IF(G6&gt;0,I6/G6,0)</f>
        <v>0</v>
      </c>
      <c r="O6" s="19">
        <f>IF(H6&gt;0,I6/H6,0)</f>
        <v>0</v>
      </c>
      <c r="P6" s="19">
        <f>IF(J6=0,0,L6/J6)</f>
        <v>0</v>
      </c>
      <c r="Q6" s="34">
        <f>IF(L6=0,0,L6/K6)</f>
        <v>0</v>
      </c>
    </row>
    <row r="7" spans="1:17" s="20" customFormat="1" ht="50.1" customHeight="1" x14ac:dyDescent="0.2">
      <c r="A7" s="50" t="s">
        <v>21</v>
      </c>
      <c r="B7" s="51" t="s">
        <v>28</v>
      </c>
      <c r="C7" s="51" t="s">
        <v>26</v>
      </c>
      <c r="D7" s="51" t="s">
        <v>65</v>
      </c>
      <c r="E7" s="52" t="s">
        <v>23</v>
      </c>
      <c r="F7" s="52" t="s">
        <v>29</v>
      </c>
      <c r="G7" s="31">
        <v>0</v>
      </c>
      <c r="H7" s="31">
        <v>55779.76</v>
      </c>
      <c r="I7" s="31">
        <v>55779.76</v>
      </c>
      <c r="J7" s="33">
        <v>0</v>
      </c>
      <c r="K7" s="33">
        <v>4</v>
      </c>
      <c r="L7" s="33">
        <v>4</v>
      </c>
      <c r="M7" s="30" t="s">
        <v>17</v>
      </c>
      <c r="N7" s="19">
        <f>IF(G7&gt;0,I7/G7,0)</f>
        <v>0</v>
      </c>
      <c r="O7" s="19">
        <f>IF(H7&gt;0,I7/H7,0)</f>
        <v>1</v>
      </c>
      <c r="P7" s="19">
        <f>IF(J7=0,0,L7/J7)</f>
        <v>0</v>
      </c>
      <c r="Q7" s="34">
        <f>IF(L7=0,0,L7/K7)</f>
        <v>1</v>
      </c>
    </row>
    <row r="8" spans="1:17" s="20" customFormat="1" ht="50.1" customHeight="1" x14ac:dyDescent="0.2">
      <c r="A8" s="53" t="s">
        <v>34</v>
      </c>
      <c r="B8" s="54" t="s">
        <v>38</v>
      </c>
      <c r="C8" s="54">
        <v>5410</v>
      </c>
      <c r="D8" s="54" t="s">
        <v>36</v>
      </c>
      <c r="E8" s="55" t="s">
        <v>33</v>
      </c>
      <c r="F8" s="55" t="s">
        <v>40</v>
      </c>
      <c r="G8" s="40">
        <v>0</v>
      </c>
      <c r="H8" s="40">
        <v>745624</v>
      </c>
      <c r="I8" s="40">
        <v>0</v>
      </c>
      <c r="J8" s="41">
        <v>0</v>
      </c>
      <c r="K8" s="41">
        <v>1</v>
      </c>
      <c r="L8" s="41">
        <v>0</v>
      </c>
      <c r="M8" s="30" t="s">
        <v>17</v>
      </c>
      <c r="N8" s="19">
        <f t="shared" ref="N8:N17" si="0">IF(G8&gt;0,I8/G8,0)</f>
        <v>0</v>
      </c>
      <c r="O8" s="19">
        <f t="shared" ref="O8:O17" si="1">IF(H8&gt;0,I8/H8,0)</f>
        <v>0</v>
      </c>
      <c r="P8" s="19">
        <f t="shared" ref="P8:P10" si="2">IF(J8=0,0,L8/J8)</f>
        <v>0</v>
      </c>
      <c r="Q8" s="34">
        <f t="shared" ref="Q8:Q10" si="3">IF(L8=0,0,L8/K8)</f>
        <v>0</v>
      </c>
    </row>
    <row r="9" spans="1:17" s="20" customFormat="1" ht="50.1" customHeight="1" x14ac:dyDescent="0.2">
      <c r="A9" s="53" t="s">
        <v>35</v>
      </c>
      <c r="B9" s="54" t="s">
        <v>39</v>
      </c>
      <c r="C9" s="54">
        <v>5410</v>
      </c>
      <c r="D9" s="54" t="s">
        <v>37</v>
      </c>
      <c r="E9" s="55" t="s">
        <v>23</v>
      </c>
      <c r="F9" s="52" t="s">
        <v>29</v>
      </c>
      <c r="G9" s="40">
        <v>0</v>
      </c>
      <c r="H9" s="40">
        <v>890000</v>
      </c>
      <c r="I9" s="40">
        <v>0</v>
      </c>
      <c r="J9" s="41">
        <v>0</v>
      </c>
      <c r="K9" s="41">
        <v>1</v>
      </c>
      <c r="L9" s="41">
        <v>0</v>
      </c>
      <c r="M9" s="30" t="s">
        <v>17</v>
      </c>
      <c r="N9" s="19">
        <f t="shared" si="0"/>
        <v>0</v>
      </c>
      <c r="O9" s="19">
        <f t="shared" si="1"/>
        <v>0</v>
      </c>
      <c r="P9" s="19">
        <f t="shared" si="2"/>
        <v>0</v>
      </c>
      <c r="Q9" s="34">
        <f t="shared" si="3"/>
        <v>0</v>
      </c>
    </row>
    <row r="10" spans="1:17" s="20" customFormat="1" ht="50.1" customHeight="1" x14ac:dyDescent="0.2">
      <c r="A10" s="53" t="s">
        <v>49</v>
      </c>
      <c r="B10" s="54" t="s">
        <v>54</v>
      </c>
      <c r="C10" s="54">
        <v>5150</v>
      </c>
      <c r="D10" s="54" t="s">
        <v>63</v>
      </c>
      <c r="E10" s="61" t="s">
        <v>44</v>
      </c>
      <c r="F10" s="55" t="s">
        <v>58</v>
      </c>
      <c r="G10" s="40">
        <v>0</v>
      </c>
      <c r="H10" s="40">
        <v>15000</v>
      </c>
      <c r="I10" s="40">
        <v>0</v>
      </c>
      <c r="J10" s="41">
        <v>0</v>
      </c>
      <c r="K10" s="41">
        <v>1</v>
      </c>
      <c r="L10" s="41">
        <v>0</v>
      </c>
      <c r="M10" s="30" t="s">
        <v>17</v>
      </c>
      <c r="N10" s="59">
        <f t="shared" si="0"/>
        <v>0</v>
      </c>
      <c r="O10" s="59">
        <f t="shared" si="1"/>
        <v>0</v>
      </c>
      <c r="P10" s="59">
        <f t="shared" si="2"/>
        <v>0</v>
      </c>
      <c r="Q10" s="60">
        <f t="shared" si="3"/>
        <v>0</v>
      </c>
    </row>
    <row r="11" spans="1:17" s="20" customFormat="1" ht="50.1" customHeight="1" x14ac:dyDescent="0.2">
      <c r="A11" s="53" t="s">
        <v>50</v>
      </c>
      <c r="B11" s="54" t="s">
        <v>55</v>
      </c>
      <c r="C11" s="54">
        <v>5150</v>
      </c>
      <c r="D11" s="54" t="s">
        <v>63</v>
      </c>
      <c r="E11" s="61" t="s">
        <v>45</v>
      </c>
      <c r="F11" s="55" t="s">
        <v>70</v>
      </c>
      <c r="G11" s="40">
        <v>0</v>
      </c>
      <c r="H11" s="40">
        <v>38129.230000000003</v>
      </c>
      <c r="I11" s="40">
        <v>0</v>
      </c>
      <c r="J11" s="41">
        <v>0</v>
      </c>
      <c r="K11" s="41">
        <v>1</v>
      </c>
      <c r="L11" s="41">
        <v>0</v>
      </c>
      <c r="M11" s="30" t="s">
        <v>17</v>
      </c>
      <c r="N11" s="59">
        <f t="shared" si="0"/>
        <v>0</v>
      </c>
      <c r="O11" s="59">
        <f t="shared" si="1"/>
        <v>0</v>
      </c>
      <c r="P11" s="59"/>
      <c r="Q11" s="60"/>
    </row>
    <row r="12" spans="1:17" s="20" customFormat="1" ht="50.1" customHeight="1" x14ac:dyDescent="0.2">
      <c r="A12" s="53" t="s">
        <v>42</v>
      </c>
      <c r="B12" s="54" t="s">
        <v>71</v>
      </c>
      <c r="C12" s="54">
        <v>5150</v>
      </c>
      <c r="D12" s="54" t="s">
        <v>64</v>
      </c>
      <c r="E12" s="61" t="s">
        <v>41</v>
      </c>
      <c r="F12" s="55" t="s">
        <v>43</v>
      </c>
      <c r="G12" s="40">
        <v>0</v>
      </c>
      <c r="H12" s="40">
        <v>75000</v>
      </c>
      <c r="I12" s="40">
        <v>0</v>
      </c>
      <c r="J12" s="41">
        <v>0</v>
      </c>
      <c r="K12" s="41">
        <v>1</v>
      </c>
      <c r="L12" s="41">
        <v>0</v>
      </c>
      <c r="M12" s="30" t="s">
        <v>17</v>
      </c>
      <c r="N12" s="59">
        <f t="shared" si="0"/>
        <v>0</v>
      </c>
      <c r="O12" s="59">
        <f t="shared" si="1"/>
        <v>0</v>
      </c>
      <c r="P12" s="59"/>
      <c r="Q12" s="60"/>
    </row>
    <row r="13" spans="1:17" s="20" customFormat="1" ht="50.1" customHeight="1" x14ac:dyDescent="0.2">
      <c r="A13" s="53" t="s">
        <v>51</v>
      </c>
      <c r="B13" s="54" t="s">
        <v>73</v>
      </c>
      <c r="C13" s="54">
        <v>5150</v>
      </c>
      <c r="D13" s="54" t="s">
        <v>64</v>
      </c>
      <c r="E13" s="61" t="s">
        <v>46</v>
      </c>
      <c r="F13" s="55" t="s">
        <v>69</v>
      </c>
      <c r="G13" s="40">
        <v>0</v>
      </c>
      <c r="H13" s="40">
        <v>30000</v>
      </c>
      <c r="I13" s="40">
        <v>0</v>
      </c>
      <c r="J13" s="41">
        <v>0</v>
      </c>
      <c r="K13" s="41">
        <v>1</v>
      </c>
      <c r="L13" s="41">
        <v>0</v>
      </c>
      <c r="M13" s="30" t="s">
        <v>17</v>
      </c>
      <c r="N13" s="59">
        <f t="shared" si="0"/>
        <v>0</v>
      </c>
      <c r="O13" s="59">
        <f t="shared" si="1"/>
        <v>0</v>
      </c>
      <c r="P13" s="59"/>
      <c r="Q13" s="60"/>
    </row>
    <row r="14" spans="1:17" s="20" customFormat="1" ht="50.1" customHeight="1" x14ac:dyDescent="0.2">
      <c r="A14" s="53" t="s">
        <v>51</v>
      </c>
      <c r="B14" s="54" t="s">
        <v>72</v>
      </c>
      <c r="C14" s="54">
        <v>5190</v>
      </c>
      <c r="D14" s="54" t="s">
        <v>64</v>
      </c>
      <c r="E14" s="61" t="s">
        <v>46</v>
      </c>
      <c r="F14" s="55" t="s">
        <v>69</v>
      </c>
      <c r="G14" s="40">
        <v>0</v>
      </c>
      <c r="H14" s="40">
        <v>84000</v>
      </c>
      <c r="I14" s="40">
        <v>0</v>
      </c>
      <c r="J14" s="41">
        <v>0</v>
      </c>
      <c r="K14" s="41">
        <v>1</v>
      </c>
      <c r="L14" s="41">
        <v>0</v>
      </c>
      <c r="M14" s="30" t="s">
        <v>17</v>
      </c>
      <c r="N14" s="59">
        <f t="shared" si="0"/>
        <v>0</v>
      </c>
      <c r="O14" s="59">
        <f t="shared" si="1"/>
        <v>0</v>
      </c>
      <c r="P14" s="59"/>
      <c r="Q14" s="60"/>
    </row>
    <row r="15" spans="1:17" s="20" customFormat="1" ht="50.1" customHeight="1" x14ac:dyDescent="0.2">
      <c r="A15" s="53" t="s">
        <v>52</v>
      </c>
      <c r="B15" s="54" t="s">
        <v>56</v>
      </c>
      <c r="C15" s="54">
        <v>5690</v>
      </c>
      <c r="D15" s="54" t="s">
        <v>61</v>
      </c>
      <c r="E15" s="61" t="s">
        <v>47</v>
      </c>
      <c r="F15" s="55" t="s">
        <v>59</v>
      </c>
      <c r="G15" s="40">
        <v>0</v>
      </c>
      <c r="H15" s="40">
        <v>480000</v>
      </c>
      <c r="I15" s="40">
        <v>0</v>
      </c>
      <c r="J15" s="41">
        <v>0</v>
      </c>
      <c r="K15" s="41">
        <v>3</v>
      </c>
      <c r="L15" s="41">
        <v>0</v>
      </c>
      <c r="M15" s="30" t="s">
        <v>17</v>
      </c>
      <c r="N15" s="59">
        <f t="shared" si="0"/>
        <v>0</v>
      </c>
      <c r="O15" s="59">
        <f t="shared" si="1"/>
        <v>0</v>
      </c>
      <c r="P15" s="59"/>
      <c r="Q15" s="60"/>
    </row>
    <row r="16" spans="1:17" s="20" customFormat="1" ht="50.1" customHeight="1" x14ac:dyDescent="0.2">
      <c r="A16" s="53" t="s">
        <v>53</v>
      </c>
      <c r="B16" s="54" t="s">
        <v>57</v>
      </c>
      <c r="C16" s="54">
        <v>5690</v>
      </c>
      <c r="D16" s="54" t="s">
        <v>61</v>
      </c>
      <c r="E16" s="61" t="s">
        <v>48</v>
      </c>
      <c r="F16" s="55" t="s">
        <v>60</v>
      </c>
      <c r="G16" s="40">
        <v>0</v>
      </c>
      <c r="H16" s="40">
        <v>480000</v>
      </c>
      <c r="I16" s="40">
        <v>0</v>
      </c>
      <c r="J16" s="41">
        <v>0</v>
      </c>
      <c r="K16" s="41">
        <v>3</v>
      </c>
      <c r="L16" s="41">
        <v>0</v>
      </c>
      <c r="M16" s="30" t="s">
        <v>17</v>
      </c>
      <c r="N16" s="59">
        <f t="shared" si="0"/>
        <v>0</v>
      </c>
      <c r="O16" s="59">
        <f t="shared" si="1"/>
        <v>0</v>
      </c>
      <c r="P16" s="59"/>
      <c r="Q16" s="60"/>
    </row>
    <row r="17" spans="1:17" s="20" customFormat="1" ht="50.1" customHeight="1" x14ac:dyDescent="0.2">
      <c r="A17" s="53" t="s">
        <v>35</v>
      </c>
      <c r="B17" s="54" t="s">
        <v>39</v>
      </c>
      <c r="C17" s="54">
        <v>5690</v>
      </c>
      <c r="D17" s="54" t="s">
        <v>62</v>
      </c>
      <c r="E17" s="61" t="s">
        <v>23</v>
      </c>
      <c r="F17" s="55" t="s">
        <v>29</v>
      </c>
      <c r="G17" s="40">
        <v>0</v>
      </c>
      <c r="H17" s="40">
        <v>640000</v>
      </c>
      <c r="I17" s="40">
        <v>0</v>
      </c>
      <c r="J17" s="41">
        <v>0</v>
      </c>
      <c r="K17" s="41">
        <v>4</v>
      </c>
      <c r="L17" s="41">
        <v>0</v>
      </c>
      <c r="M17" s="30" t="s">
        <v>17</v>
      </c>
      <c r="N17" s="59">
        <f t="shared" si="0"/>
        <v>0</v>
      </c>
      <c r="O17" s="59">
        <f t="shared" si="1"/>
        <v>0</v>
      </c>
      <c r="P17" s="59"/>
      <c r="Q17" s="60"/>
    </row>
    <row r="18" spans="1:17" s="20" customFormat="1" ht="50.1" customHeight="1" x14ac:dyDescent="0.2">
      <c r="A18" s="56" t="s">
        <v>24</v>
      </c>
      <c r="B18" s="57" t="s">
        <v>32</v>
      </c>
      <c r="C18" s="57" t="s">
        <v>27</v>
      </c>
      <c r="D18" s="57" t="s">
        <v>31</v>
      </c>
      <c r="E18" s="58" t="s">
        <v>23</v>
      </c>
      <c r="F18" s="58" t="s">
        <v>29</v>
      </c>
      <c r="G18" s="36">
        <v>100000</v>
      </c>
      <c r="H18" s="36">
        <v>100000</v>
      </c>
      <c r="I18" s="36">
        <v>0</v>
      </c>
      <c r="J18" s="37">
        <v>45</v>
      </c>
      <c r="K18" s="37">
        <v>45</v>
      </c>
      <c r="L18" s="37">
        <v>0</v>
      </c>
      <c r="M18" s="35" t="s">
        <v>17</v>
      </c>
      <c r="N18" s="38">
        <f>IF(G18&gt;0,I18/G18,0)</f>
        <v>0</v>
      </c>
      <c r="O18" s="38">
        <f>IF(H18&gt;0,I18/H18,0)</f>
        <v>0</v>
      </c>
      <c r="P18" s="38">
        <f>IF(J18=0,0,L18/J18)</f>
        <v>0</v>
      </c>
      <c r="Q18" s="39">
        <f>IF(L18=0,0,L18/K18)</f>
        <v>0</v>
      </c>
    </row>
    <row r="19" spans="1:17" s="20" customFormat="1" ht="15.75" x14ac:dyDescent="0.2">
      <c r="A19" s="21"/>
      <c r="B19" s="22"/>
      <c r="C19" s="22"/>
      <c r="D19" s="21"/>
      <c r="E19" s="23"/>
      <c r="F19" s="24"/>
      <c r="G19" s="27">
        <f>SUM(G4:G18)</f>
        <v>190875</v>
      </c>
      <c r="H19" s="28">
        <f>SUM(H4:H18)</f>
        <v>4914418.1400000006</v>
      </c>
      <c r="I19" s="29">
        <f>SUM(I4:I18)</f>
        <v>543789.91</v>
      </c>
      <c r="J19" s="22"/>
      <c r="K19" s="22"/>
      <c r="L19" s="22"/>
      <c r="M19" s="21"/>
      <c r="N19" s="25"/>
      <c r="O19" s="25"/>
      <c r="P19" s="26"/>
      <c r="Q19" s="26"/>
    </row>
    <row r="20" spans="1:17" x14ac:dyDescent="0.25">
      <c r="P20" s="4"/>
      <c r="Q20" s="4"/>
    </row>
  </sheetData>
  <mergeCells count="4">
    <mergeCell ref="A1:Q1"/>
    <mergeCell ref="J2:M2"/>
    <mergeCell ref="N2:O2"/>
    <mergeCell ref="P2:Q2"/>
  </mergeCells>
  <dataValidations count="1">
    <dataValidation allowBlank="1" showErrorMessage="1" prompt="Clave asignada al programa/proyecto" sqref="A2:A3"/>
  </dataValidations>
  <printOptions horizontalCentered="1"/>
  <pageMargins left="0.19685039370078741" right="0.19685039370078741" top="0.74803149606299213" bottom="0.74803149606299213" header="0.31496062992125984" footer="0.31496062992125984"/>
  <pageSetup paperSize="5" scale="5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CLAGUILARO-PC</cp:lastModifiedBy>
  <cp:lastPrinted>2025-11-03T18:45:52Z</cp:lastPrinted>
  <dcterms:created xsi:type="dcterms:W3CDTF">2023-06-21T19:35:53Z</dcterms:created>
  <dcterms:modified xsi:type="dcterms:W3CDTF">2025-11-03T18:45:57Z</dcterms:modified>
</cp:coreProperties>
</file>