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EF_2504\Terminados_1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  <definedName name="_xlnm.Print_Area" localSheetId="0">EFE!$A$1:$C$79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<sst xmlns="http://schemas.openxmlformats.org/spreadsheetml/2006/main" count="92" uniqueCount="57">
  <si>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</si>
  <si>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</si>
  <si>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</si>
  <si>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</si>
  <si>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</si>
  <si>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</si>
  <si>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</si>
  <si>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</si>
  <si>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</si>
  <si>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</si>
  <si>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</si>
  <si>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</si>
  <si>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</si>
  <si>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</si>
  <si>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</si>
  <si>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</si>
  <si>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</si>
  <si>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</si>
  <si>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</si>
  <si>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</si>
  <si>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</si>
  <si>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</si>
  <si>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</si>
  <si>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</si>
  <si>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</si>
  <si>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</si>
  <si>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</si>
  <si>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</si>
  <si>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</si>
  <si>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</si>
  <si>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</si>
  <si>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</si>
  <si>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</si>
  <si>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</si>
  <si>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</si>
  <si>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</si>
  <si>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</si>
  <si>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</si>
  <si>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</si>
  <si>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</si>
  <si>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</si>
  <si>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</si>
  <si>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</si>
  <si>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</si>
  <si>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</si>
  <si>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</si>
  <si>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</si>
  <si>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</si>
  <si>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</si>
  <si>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</si>
  <si>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</si>
  <si>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</si>
  <si>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</si>
  <si>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</si>
  <si>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</si>
  <si>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</si>
  <si>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PROCURADURIA AMBIENTAL Y DE ORDENAMIENTO TERRITORIAL DEL ESTADO DE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</si>
</sst>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5" xfId="8" applyFont="1" applyBorder="1" applyAlignment="1">
      <alignment horizontal="left" vertical="top" wrapText="1" indent="1"/>
    </xf>
    <xf numFmtId="0" fontId="2" fillId="0" borderId="8" xfId="8" applyFont="1" applyBorder="1" applyAlignment="1">
      <alignment horizontal="left" vertical="top" wrapText="1" indent="2"/>
    </xf>
    <xf numFmtId="0" fontId="3" fillId="0" borderId="8" xfId="8" applyFont="1" applyBorder="1" applyAlignment="1">
      <alignment horizontal="left" vertical="top" wrapText="1" indent="3"/>
    </xf>
    <xf numFmtId="0" fontId="3" fillId="0" borderId="8" xfId="8" applyFont="1" applyBorder="1" applyAlignment="1">
      <alignment horizontal="left" vertical="top" wrapText="1"/>
    </xf>
    <xf numFmtId="0" fontId="2" fillId="0" borderId="8" xfId="8" applyFont="1" applyBorder="1" applyAlignment="1">
      <alignment horizontal="left" vertical="top" wrapText="1" indent="1"/>
    </xf>
    <xf numFmtId="0" fontId="2" fillId="0" borderId="8" xfId="8" applyFont="1" applyBorder="1" applyAlignment="1">
      <alignment vertical="top" wrapText="1"/>
    </xf>
    <xf numFmtId="0" fontId="2" fillId="0" borderId="11" xfId="8" applyFont="1" applyBorder="1" applyAlignment="1">
      <alignment horizontal="left" vertical="top" wrapText="1" indent="1"/>
    </xf>
    <xf numFmtId="4" fontId="3" fillId="0" borderId="6" xfId="8" applyNumberFormat="1" applyFont="1" applyBorder="1" applyAlignment="1" applyProtection="1">
      <alignment horizontal="center" vertical="top" wrapText="1"/>
      <protection locked="0"/>
    </xf>
    <xf numFmtId="4" fontId="3" fillId="0" borderId="7" xfId="8" applyNumberFormat="1" applyFont="1" applyBorder="1" applyAlignment="1" applyProtection="1">
      <alignment horizontal="center" vertical="top" wrapText="1"/>
      <protection locked="0"/>
    </xf>
    <xf numFmtId="4" fontId="2" fillId="0" borderId="9" xfId="8" applyNumberFormat="1" applyFont="1" applyBorder="1" applyAlignment="1" applyProtection="1">
      <alignment vertical="top" wrapText="1"/>
      <protection locked="0"/>
    </xf>
    <xf numFmtId="4" fontId="2" fillId="0" borderId="10" xfId="8" applyNumberFormat="1" applyFont="1" applyBorder="1" applyAlignment="1" applyProtection="1">
      <alignment vertical="top" wrapText="1"/>
      <protection locked="0"/>
    </xf>
    <xf numFmtId="4" fontId="3" fillId="0" borderId="9" xfId="8" applyNumberFormat="1" applyFont="1" applyBorder="1" applyAlignment="1" applyProtection="1">
      <alignment vertical="top" wrapText="1"/>
      <protection locked="0"/>
    </xf>
    <xf numFmtId="4" fontId="3" fillId="0" borderId="10" xfId="8" applyNumberFormat="1" applyFont="1" applyBorder="1" applyAlignment="1" applyProtection="1">
      <alignment vertical="top" wrapText="1"/>
      <protection locked="0"/>
    </xf>
    <xf numFmtId="4" fontId="3" fillId="0" borderId="9" xfId="8" applyNumberFormat="1" applyFont="1" applyBorder="1" applyAlignment="1" applyProtection="1">
      <alignment horizontal="center" vertical="top" wrapText="1"/>
      <protection locked="0"/>
    </xf>
    <xf numFmtId="4" fontId="3" fillId="0" borderId="10" xfId="8" applyNumberFormat="1" applyFont="1" applyBorder="1" applyAlignment="1" applyProtection="1">
      <alignment horizontal="center" vertical="top" wrapText="1"/>
      <protection locked="0"/>
    </xf>
    <xf numFmtId="4" fontId="2" fillId="0" borderId="12" xfId="8" applyNumberFormat="1" applyFont="1" applyBorder="1" applyAlignment="1" applyProtection="1">
      <alignment vertical="top" wrapText="1"/>
      <protection locked="0"/>
    </xf>
    <xf numFmtId="4" fontId="2" fillId="0" borderId="13" xfId="8" applyNumberFormat="1" applyFont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72</xdr:row>
      <xdr:rowOff>38100</xdr:rowOff>
    </xdr:from>
    <xdr:to>
      <xdr:col>2</xdr:col>
      <xdr:colOff>911486</xdr:colOff>
      <xdr:row>78</xdr:row>
      <xdr:rowOff>91154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1296650"/>
          <a:ext cx="7245611" cy="910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showGridLines="0" tabSelected="1" zoomScale="115" zoomScaleNormal="115" workbookViewId="0">
      <selection activeCell="F18" sqref="F1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51" customHeight="1" x14ac:dyDescent="0.2">
      <c r="A1" s="7" t="s">
        <v>56</v>
      </c>
      <c r="B1" s="8"/>
      <c r="C1" s="9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10" t="s">
        <v>39</v>
      </c>
      <c r="B3" s="17"/>
      <c r="C3" s="18"/>
    </row>
    <row r="4" spans="1:22" ht="11.25" customHeight="1" x14ac:dyDescent="0.2">
      <c r="A4" s="11" t="s">
        <v>2</v>
      </c>
      <c r="B4" s="19">
        <f>SUM(B5:B14)</f>
        <v>68128600.019999996</v>
      </c>
      <c r="C4" s="20">
        <f>SUM(C5:C14)</f>
        <v>62157144.709999993</v>
      </c>
      <c r="D4" s="4" t="s">
        <v>38</v>
      </c>
    </row>
    <row r="5" spans="1:22" ht="11.25" customHeight="1" x14ac:dyDescent="0.2">
      <c r="A5" s="12" t="s">
        <v>3</v>
      </c>
      <c r="B5" s="21">
        <v>0</v>
      </c>
      <c r="C5" s="22">
        <v>0</v>
      </c>
      <c r="D5" s="5">
        <v>100000</v>
      </c>
    </row>
    <row r="6" spans="1:22" ht="11.25" customHeight="1" x14ac:dyDescent="0.2">
      <c r="A6" s="12" t="s">
        <v>4</v>
      </c>
      <c r="B6" s="21">
        <v>0</v>
      </c>
      <c r="C6" s="22">
        <v>0</v>
      </c>
      <c r="D6" s="5">
        <v>200000</v>
      </c>
    </row>
    <row r="7" spans="1:22" ht="11.25" customHeight="1" x14ac:dyDescent="0.2">
      <c r="A7" s="12" t="s">
        <v>34</v>
      </c>
      <c r="B7" s="21">
        <v>0</v>
      </c>
      <c r="C7" s="22">
        <v>0</v>
      </c>
      <c r="D7" s="5">
        <v>300000</v>
      </c>
    </row>
    <row r="8" spans="1:22" ht="11.25" customHeight="1" x14ac:dyDescent="0.2">
      <c r="A8" s="12" t="s">
        <v>5</v>
      </c>
      <c r="B8" s="21">
        <v>0</v>
      </c>
      <c r="C8" s="22">
        <v>0</v>
      </c>
      <c r="D8" s="5">
        <v>400000</v>
      </c>
    </row>
    <row r="9" spans="1:22" ht="11.25" customHeight="1" x14ac:dyDescent="0.2">
      <c r="A9" s="12" t="s">
        <v>35</v>
      </c>
      <c r="B9" s="21">
        <v>0</v>
      </c>
      <c r="C9" s="22">
        <v>0</v>
      </c>
      <c r="D9" s="5">
        <v>500000</v>
      </c>
    </row>
    <row r="10" spans="1:22" ht="11.25" customHeight="1" x14ac:dyDescent="0.2">
      <c r="A10" s="12" t="s">
        <v>36</v>
      </c>
      <c r="B10" s="21">
        <v>0</v>
      </c>
      <c r="C10" s="22">
        <v>0</v>
      </c>
      <c r="D10" s="5">
        <v>600000</v>
      </c>
    </row>
    <row r="11" spans="1:22" ht="11.25" customHeight="1" x14ac:dyDescent="0.2">
      <c r="A11" s="12" t="s">
        <v>37</v>
      </c>
      <c r="B11" s="21">
        <v>21690.45</v>
      </c>
      <c r="C11" s="22">
        <v>26598.48</v>
      </c>
      <c r="D11" s="5">
        <v>700000</v>
      </c>
    </row>
    <row r="12" spans="1:22" ht="22.5" x14ac:dyDescent="0.2">
      <c r="A12" s="12" t="s">
        <v>40</v>
      </c>
      <c r="B12" s="21">
        <v>0</v>
      </c>
      <c r="C12" s="22">
        <v>0</v>
      </c>
      <c r="D12" s="5">
        <v>800000</v>
      </c>
    </row>
    <row r="13" spans="1:22" ht="11.25" customHeight="1" x14ac:dyDescent="0.2">
      <c r="A13" s="12" t="s">
        <v>41</v>
      </c>
      <c r="B13" s="21">
        <v>68106909.569999993</v>
      </c>
      <c r="C13" s="22">
        <v>62130546.229999997</v>
      </c>
      <c r="D13" s="5">
        <v>900000</v>
      </c>
    </row>
    <row r="14" spans="1:22" ht="11.25" customHeight="1" x14ac:dyDescent="0.2">
      <c r="A14" s="12" t="s">
        <v>6</v>
      </c>
      <c r="B14" s="21">
        <v>0</v>
      </c>
      <c r="C14" s="22">
        <v>0</v>
      </c>
      <c r="D14" s="4" t="s">
        <v>38</v>
      </c>
      <c r="E14" s="4" t="s">
        <v>52</v>
      </c>
    </row>
    <row r="15" spans="1:22" ht="11.25" customHeight="1" x14ac:dyDescent="0.2">
      <c r="A15" s="13"/>
      <c r="B15" s="23"/>
      <c r="C15" s="24"/>
      <c r="D15" s="4" t="s">
        <v>38</v>
      </c>
    </row>
    <row r="16" spans="1:22" ht="11.25" customHeight="1" x14ac:dyDescent="0.2">
      <c r="A16" s="11" t="s">
        <v>7</v>
      </c>
      <c r="B16" s="19">
        <f>SUM(B17:B32)</f>
        <v>61234887</v>
      </c>
      <c r="C16" s="20">
        <f>SUM(C17:C32)</f>
        <v>56645983.710000008</v>
      </c>
      <c r="D16" s="4" t="s">
        <v>38</v>
      </c>
    </row>
    <row r="17" spans="1:4" ht="11.25" customHeight="1" x14ac:dyDescent="0.2">
      <c r="A17" s="12" t="s">
        <v>8</v>
      </c>
      <c r="B17" s="21">
        <v>40709360.149999999</v>
      </c>
      <c r="C17" s="22">
        <v>38079208</v>
      </c>
      <c r="D17" s="5">
        <v>1000</v>
      </c>
    </row>
    <row r="18" spans="1:4" ht="11.25" customHeight="1" x14ac:dyDescent="0.2">
      <c r="A18" s="12" t="s">
        <v>9</v>
      </c>
      <c r="B18" s="21">
        <v>2785268.5</v>
      </c>
      <c r="C18" s="22">
        <v>2692878.64</v>
      </c>
      <c r="D18" s="5">
        <v>2000</v>
      </c>
    </row>
    <row r="19" spans="1:4" ht="11.25" customHeight="1" x14ac:dyDescent="0.2">
      <c r="A19" s="12" t="s">
        <v>10</v>
      </c>
      <c r="B19" s="21">
        <v>17510292.899999999</v>
      </c>
      <c r="C19" s="22">
        <v>15670629.23</v>
      </c>
      <c r="D19" s="5">
        <v>3000</v>
      </c>
    </row>
    <row r="20" spans="1:4" ht="11.25" customHeight="1" x14ac:dyDescent="0.2">
      <c r="A20" s="12" t="s">
        <v>11</v>
      </c>
      <c r="B20" s="21">
        <v>0</v>
      </c>
      <c r="C20" s="22">
        <v>0</v>
      </c>
      <c r="D20" s="5">
        <v>4100</v>
      </c>
    </row>
    <row r="21" spans="1:4" ht="11.25" customHeight="1" x14ac:dyDescent="0.2">
      <c r="A21" s="12" t="s">
        <v>53</v>
      </c>
      <c r="B21" s="21">
        <v>0</v>
      </c>
      <c r="C21" s="22">
        <v>0</v>
      </c>
      <c r="D21" s="5">
        <v>4200</v>
      </c>
    </row>
    <row r="22" spans="1:4" ht="11.25" customHeight="1" x14ac:dyDescent="0.2">
      <c r="A22" s="12" t="s">
        <v>42</v>
      </c>
      <c r="B22" s="21">
        <v>0</v>
      </c>
      <c r="C22" s="22">
        <v>0</v>
      </c>
      <c r="D22" s="5">
        <v>4300</v>
      </c>
    </row>
    <row r="23" spans="1:4" ht="11.25" customHeight="1" x14ac:dyDescent="0.2">
      <c r="A23" s="12" t="s">
        <v>12</v>
      </c>
      <c r="B23" s="21">
        <v>0</v>
      </c>
      <c r="C23" s="22">
        <v>0</v>
      </c>
      <c r="D23" s="5">
        <v>4400</v>
      </c>
    </row>
    <row r="24" spans="1:4" ht="11.25" customHeight="1" x14ac:dyDescent="0.2">
      <c r="A24" s="12" t="s">
        <v>13</v>
      </c>
      <c r="B24" s="21">
        <v>229965.45</v>
      </c>
      <c r="C24" s="22">
        <v>203267.84</v>
      </c>
      <c r="D24" s="5">
        <v>4500</v>
      </c>
    </row>
    <row r="25" spans="1:4" ht="11.25" customHeight="1" x14ac:dyDescent="0.2">
      <c r="A25" s="12" t="s">
        <v>14</v>
      </c>
      <c r="B25" s="21">
        <v>0</v>
      </c>
      <c r="C25" s="22">
        <v>0</v>
      </c>
      <c r="D25" s="5">
        <v>4600</v>
      </c>
    </row>
    <row r="26" spans="1:4" ht="11.25" customHeight="1" x14ac:dyDescent="0.2">
      <c r="A26" s="12" t="s">
        <v>15</v>
      </c>
      <c r="B26" s="21">
        <v>0</v>
      </c>
      <c r="C26" s="22">
        <v>0</v>
      </c>
      <c r="D26" s="5">
        <v>4700</v>
      </c>
    </row>
    <row r="27" spans="1:4" ht="11.25" customHeight="1" x14ac:dyDescent="0.2">
      <c r="A27" s="12" t="s">
        <v>16</v>
      </c>
      <c r="B27" s="21">
        <v>0</v>
      </c>
      <c r="C27" s="22">
        <v>0</v>
      </c>
      <c r="D27" s="5">
        <v>4800</v>
      </c>
    </row>
    <row r="28" spans="1:4" ht="11.25" customHeight="1" x14ac:dyDescent="0.2">
      <c r="A28" s="12" t="s">
        <v>17</v>
      </c>
      <c r="B28" s="21">
        <v>0</v>
      </c>
      <c r="C28" s="22">
        <v>0</v>
      </c>
      <c r="D28" s="5">
        <v>4900</v>
      </c>
    </row>
    <row r="29" spans="1:4" ht="11.25" customHeight="1" x14ac:dyDescent="0.2">
      <c r="A29" s="12" t="s">
        <v>43</v>
      </c>
      <c r="B29" s="21">
        <v>0</v>
      </c>
      <c r="C29" s="22">
        <v>0</v>
      </c>
      <c r="D29" s="5">
        <v>8100</v>
      </c>
    </row>
    <row r="30" spans="1:4" ht="11.25" customHeight="1" x14ac:dyDescent="0.2">
      <c r="A30" s="12" t="s">
        <v>18</v>
      </c>
      <c r="B30" s="21">
        <v>0</v>
      </c>
      <c r="C30" s="22">
        <v>0</v>
      </c>
      <c r="D30" s="5">
        <v>8300</v>
      </c>
    </row>
    <row r="31" spans="1:4" ht="11.25" customHeight="1" x14ac:dyDescent="0.2">
      <c r="A31" s="12" t="s">
        <v>19</v>
      </c>
      <c r="B31" s="21">
        <v>0</v>
      </c>
      <c r="C31" s="22">
        <v>0</v>
      </c>
      <c r="D31" s="5">
        <v>8500</v>
      </c>
    </row>
    <row r="32" spans="1:4" ht="11.25" customHeight="1" x14ac:dyDescent="0.2">
      <c r="A32" s="12" t="s">
        <v>20</v>
      </c>
      <c r="B32" s="21">
        <v>0</v>
      </c>
      <c r="C32" s="22">
        <v>0</v>
      </c>
      <c r="D32" s="4" t="s">
        <v>38</v>
      </c>
    </row>
    <row r="33" spans="1:4" ht="11.25" customHeight="1" x14ac:dyDescent="0.2">
      <c r="A33" s="14" t="s">
        <v>44</v>
      </c>
      <c r="B33" s="19">
        <f>B4-B16</f>
        <v>6893713.0199999958</v>
      </c>
      <c r="C33" s="20">
        <f>C4-C16</f>
        <v>5511160.9999999851</v>
      </c>
      <c r="D33" s="4" t="s">
        <v>38</v>
      </c>
    </row>
    <row r="34" spans="1:4" ht="11.25" customHeight="1" x14ac:dyDescent="0.2">
      <c r="A34" s="15"/>
      <c r="B34" s="23"/>
      <c r="C34" s="24"/>
      <c r="D34" s="4" t="s">
        <v>38</v>
      </c>
    </row>
    <row r="35" spans="1:4" ht="11.25" customHeight="1" x14ac:dyDescent="0.2">
      <c r="A35" s="14" t="s">
        <v>54</v>
      </c>
      <c r="B35" s="23"/>
      <c r="C35" s="24"/>
      <c r="D35" s="4" t="s">
        <v>38</v>
      </c>
    </row>
    <row r="36" spans="1:4" ht="11.25" customHeight="1" x14ac:dyDescent="0.2">
      <c r="A36" s="11" t="s">
        <v>2</v>
      </c>
      <c r="B36" s="19">
        <f>SUM(B37:B39)</f>
        <v>0</v>
      </c>
      <c r="C36" s="20">
        <f>SUM(C37:C39)</f>
        <v>0</v>
      </c>
      <c r="D36" s="4" t="s">
        <v>38</v>
      </c>
    </row>
    <row r="37" spans="1:4" ht="11.25" customHeight="1" x14ac:dyDescent="0.2">
      <c r="A37" s="12" t="s">
        <v>21</v>
      </c>
      <c r="B37" s="21">
        <v>0</v>
      </c>
      <c r="C37" s="22">
        <v>0</v>
      </c>
      <c r="D37" s="4">
        <v>620001</v>
      </c>
    </row>
    <row r="38" spans="1:4" ht="11.25" customHeight="1" x14ac:dyDescent="0.2">
      <c r="A38" s="12" t="s">
        <v>22</v>
      </c>
      <c r="B38" s="21">
        <v>0</v>
      </c>
      <c r="C38" s="22">
        <v>0</v>
      </c>
      <c r="D38" s="4">
        <v>621001</v>
      </c>
    </row>
    <row r="39" spans="1:4" ht="11.25" customHeight="1" x14ac:dyDescent="0.2">
      <c r="A39" s="12" t="s">
        <v>23</v>
      </c>
      <c r="B39" s="21">
        <v>0</v>
      </c>
      <c r="C39" s="22">
        <v>0</v>
      </c>
      <c r="D39" s="4" t="s">
        <v>38</v>
      </c>
    </row>
    <row r="40" spans="1:4" ht="11.25" customHeight="1" x14ac:dyDescent="0.2">
      <c r="A40" s="13"/>
      <c r="B40" s="23"/>
      <c r="C40" s="24"/>
      <c r="D40" s="4" t="s">
        <v>38</v>
      </c>
    </row>
    <row r="41" spans="1:4" ht="11.25" customHeight="1" x14ac:dyDescent="0.2">
      <c r="A41" s="11" t="s">
        <v>7</v>
      </c>
      <c r="B41" s="19">
        <f>SUM(B42:B44)</f>
        <v>621389.91</v>
      </c>
      <c r="C41" s="20">
        <f>SUM(C42:C44)</f>
        <v>1373087.52</v>
      </c>
      <c r="D41" s="4" t="s">
        <v>38</v>
      </c>
    </row>
    <row r="42" spans="1:4" ht="11.25" customHeight="1" x14ac:dyDescent="0.2">
      <c r="A42" s="12" t="s">
        <v>21</v>
      </c>
      <c r="B42" s="21">
        <v>0</v>
      </c>
      <c r="C42" s="22">
        <v>0</v>
      </c>
      <c r="D42" s="4">
        <v>6000</v>
      </c>
    </row>
    <row r="43" spans="1:4" ht="11.25" customHeight="1" x14ac:dyDescent="0.2">
      <c r="A43" s="12" t="s">
        <v>22</v>
      </c>
      <c r="B43" s="21">
        <v>621389.91</v>
      </c>
      <c r="C43" s="22">
        <v>1373087.52</v>
      </c>
      <c r="D43" s="4">
        <v>5000</v>
      </c>
    </row>
    <row r="44" spans="1:4" ht="11.25" customHeight="1" x14ac:dyDescent="0.2">
      <c r="A44" s="12" t="s">
        <v>24</v>
      </c>
      <c r="B44" s="21">
        <v>0</v>
      </c>
      <c r="C44" s="22">
        <v>0</v>
      </c>
      <c r="D44" s="4">
        <v>7000</v>
      </c>
    </row>
    <row r="45" spans="1:4" ht="11.25" customHeight="1" x14ac:dyDescent="0.2">
      <c r="A45" s="14" t="s">
        <v>45</v>
      </c>
      <c r="B45" s="19">
        <f>B36-B41</f>
        <v>-621389.91</v>
      </c>
      <c r="C45" s="20">
        <f>C36-C41</f>
        <v>-1373087.52</v>
      </c>
      <c r="D45" s="4" t="s">
        <v>38</v>
      </c>
    </row>
    <row r="46" spans="1:4" ht="11.25" customHeight="1" x14ac:dyDescent="0.2">
      <c r="A46" s="15"/>
      <c r="B46" s="23"/>
      <c r="C46" s="24"/>
      <c r="D46" s="4" t="s">
        <v>38</v>
      </c>
    </row>
    <row r="47" spans="1:4" ht="11.25" customHeight="1" x14ac:dyDescent="0.2">
      <c r="A47" s="14" t="s">
        <v>55</v>
      </c>
      <c r="B47" s="23"/>
      <c r="C47" s="24"/>
      <c r="D47" s="4" t="s">
        <v>38</v>
      </c>
    </row>
    <row r="48" spans="1:4" ht="11.25" customHeight="1" x14ac:dyDescent="0.2">
      <c r="A48" s="11" t="s">
        <v>2</v>
      </c>
      <c r="B48" s="19">
        <f>SUM(B49+B52)</f>
        <v>0</v>
      </c>
      <c r="C48" s="20">
        <f>SUM(C49+C52)</f>
        <v>0</v>
      </c>
      <c r="D48" s="4" t="s">
        <v>38</v>
      </c>
    </row>
    <row r="49" spans="1:4" ht="11.25" customHeight="1" x14ac:dyDescent="0.2">
      <c r="A49" s="12" t="s">
        <v>25</v>
      </c>
      <c r="B49" s="21">
        <f>B50+B51</f>
        <v>0</v>
      </c>
      <c r="C49" s="22">
        <f>C50+C51</f>
        <v>0</v>
      </c>
      <c r="D49" s="4" t="s">
        <v>38</v>
      </c>
    </row>
    <row r="50" spans="1:4" ht="11.25" customHeight="1" x14ac:dyDescent="0.2">
      <c r="A50" s="12" t="s">
        <v>26</v>
      </c>
      <c r="B50" s="21">
        <v>0</v>
      </c>
      <c r="C50" s="22">
        <v>0</v>
      </c>
      <c r="D50" s="6" t="s">
        <v>48</v>
      </c>
    </row>
    <row r="51" spans="1:4" ht="11.25" customHeight="1" x14ac:dyDescent="0.2">
      <c r="A51" s="12" t="s">
        <v>27</v>
      </c>
      <c r="B51" s="21">
        <v>0</v>
      </c>
      <c r="C51" s="22">
        <v>0</v>
      </c>
      <c r="D51" s="6" t="s">
        <v>49</v>
      </c>
    </row>
    <row r="52" spans="1:4" ht="11.25" customHeight="1" x14ac:dyDescent="0.2">
      <c r="A52" s="12" t="s">
        <v>28</v>
      </c>
      <c r="B52" s="21">
        <v>0</v>
      </c>
      <c r="C52" s="22">
        <v>0</v>
      </c>
      <c r="D52" s="6"/>
    </row>
    <row r="53" spans="1:4" ht="11.25" customHeight="1" x14ac:dyDescent="0.2">
      <c r="A53" s="13"/>
      <c r="B53" s="23"/>
      <c r="C53" s="24"/>
      <c r="D53" s="4" t="s">
        <v>38</v>
      </c>
    </row>
    <row r="54" spans="1:4" ht="11.25" customHeight="1" x14ac:dyDescent="0.2">
      <c r="A54" s="11" t="s">
        <v>7</v>
      </c>
      <c r="B54" s="19">
        <f>SUM(B55+B58)</f>
        <v>4256639.79</v>
      </c>
      <c r="C54" s="20">
        <f>SUM(C55+C58)</f>
        <v>5874971.3799999999</v>
      </c>
      <c r="D54" s="4" t="s">
        <v>38</v>
      </c>
    </row>
    <row r="55" spans="1:4" ht="11.25" customHeight="1" x14ac:dyDescent="0.2">
      <c r="A55" s="12" t="s">
        <v>29</v>
      </c>
      <c r="B55" s="21">
        <f>SUM(B56+B57)</f>
        <v>0</v>
      </c>
      <c r="C55" s="22">
        <f>SUM(C56+C57)</f>
        <v>0</v>
      </c>
      <c r="D55" s="4" t="s">
        <v>38</v>
      </c>
    </row>
    <row r="56" spans="1:4" ht="11.25" customHeight="1" x14ac:dyDescent="0.2">
      <c r="A56" s="12" t="s">
        <v>26</v>
      </c>
      <c r="B56" s="21">
        <v>0</v>
      </c>
      <c r="C56" s="22">
        <v>0</v>
      </c>
      <c r="D56" s="4" t="s">
        <v>50</v>
      </c>
    </row>
    <row r="57" spans="1:4" ht="11.25" customHeight="1" x14ac:dyDescent="0.2">
      <c r="A57" s="12" t="s">
        <v>27</v>
      </c>
      <c r="B57" s="21">
        <v>0</v>
      </c>
      <c r="C57" s="22">
        <v>0</v>
      </c>
      <c r="D57" s="4" t="s">
        <v>51</v>
      </c>
    </row>
    <row r="58" spans="1:4" ht="11.25" customHeight="1" x14ac:dyDescent="0.2">
      <c r="A58" s="12" t="s">
        <v>30</v>
      </c>
      <c r="B58" s="21">
        <v>4256639.79</v>
      </c>
      <c r="C58" s="22">
        <v>5874971.3799999999</v>
      </c>
      <c r="D58" s="4" t="s">
        <v>38</v>
      </c>
    </row>
    <row r="59" spans="1:4" ht="11.25" customHeight="1" x14ac:dyDescent="0.2">
      <c r="A59" s="14" t="s">
        <v>46</v>
      </c>
      <c r="B59" s="19">
        <f>B48-B54</f>
        <v>-4256639.79</v>
      </c>
      <c r="C59" s="20">
        <f>C48-C54</f>
        <v>-5874971.3799999999</v>
      </c>
      <c r="D59" s="4" t="s">
        <v>38</v>
      </c>
    </row>
    <row r="60" spans="1:4" ht="11.25" customHeight="1" x14ac:dyDescent="0.2">
      <c r="A60" s="15"/>
      <c r="B60" s="23"/>
      <c r="C60" s="24"/>
      <c r="D60" s="4" t="s">
        <v>38</v>
      </c>
    </row>
    <row r="61" spans="1:4" ht="11.25" customHeight="1" x14ac:dyDescent="0.2">
      <c r="A61" s="14" t="s">
        <v>31</v>
      </c>
      <c r="B61" s="19">
        <f>B59+B45+B33</f>
        <v>2015683.3199999956</v>
      </c>
      <c r="C61" s="20">
        <f>C59+C45+C33</f>
        <v>-1736897.9000000153</v>
      </c>
      <c r="D61" s="4" t="s">
        <v>38</v>
      </c>
    </row>
    <row r="62" spans="1:4" ht="11.25" customHeight="1" x14ac:dyDescent="0.2">
      <c r="A62" s="15"/>
      <c r="B62" s="23"/>
      <c r="C62" s="24"/>
      <c r="D62" s="4" t="s">
        <v>38</v>
      </c>
    </row>
    <row r="63" spans="1:4" ht="11.25" customHeight="1" x14ac:dyDescent="0.2">
      <c r="A63" s="14" t="s">
        <v>32</v>
      </c>
      <c r="B63" s="19">
        <v>6279983.3200000003</v>
      </c>
      <c r="C63" s="20">
        <v>8016881.2199999997</v>
      </c>
      <c r="D63" s="4" t="s">
        <v>38</v>
      </c>
    </row>
    <row r="64" spans="1:4" ht="11.25" customHeight="1" x14ac:dyDescent="0.2">
      <c r="A64" s="15"/>
      <c r="B64" s="23"/>
      <c r="C64" s="24"/>
      <c r="D64" s="4" t="s">
        <v>38</v>
      </c>
    </row>
    <row r="65" spans="1:4" ht="11.25" customHeight="1" x14ac:dyDescent="0.2">
      <c r="A65" s="16" t="s">
        <v>33</v>
      </c>
      <c r="B65" s="25">
        <v>8295666.6399999997</v>
      </c>
      <c r="C65" s="26">
        <v>6279983.3200000003</v>
      </c>
      <c r="D65" s="4" t="s">
        <v>38</v>
      </c>
    </row>
    <row r="66" spans="1:4" x14ac:dyDescent="0.2">
      <c r="A66" s="1" t="s">
        <v>47</v>
      </c>
    </row>
    <row r="67" spans="1:4" ht="27.75" customHeight="1" x14ac:dyDescent="0.2"/>
  </sheetData>
  <sheetProtection formatCells="0" formatColumns="0" formatRows="0" autoFilter="0"/>
  <mergeCells count="1">
    <mergeCell ref="A1:C1"/>
  </mergeCells>
  <printOptions horizontalCentered="1"/>
  <pageMargins left="0.39370078740157483" right="0.39370078740157483" top="0.39370078740157483" bottom="0.3937007874015748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212f5b6f-540c-444d-8783-9749c880513e"/>
    <ds:schemaRef ds:uri="45be96a9-161b-45e5-8955-82d7971c9a3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revision/>
  <cp:lastPrinted>2026-01-15T17:54:29Z</cp:lastPrinted>
  <dcterms:created xsi:type="dcterms:W3CDTF">2012-12-11T20:31:36Z</dcterms:created>
  <dcterms:modified xsi:type="dcterms:W3CDTF">2026-01-15T17:55:24Z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