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402\Terminado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EAI!$A$1:$G$54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D37" i="4" s="1"/>
  <c r="F37" i="4"/>
  <c r="E37" i="4"/>
  <c r="C37" i="4"/>
  <c r="C40" i="4" s="1"/>
  <c r="B37" i="4"/>
  <c r="G35" i="4"/>
  <c r="G31" i="4" s="1"/>
  <c r="D35" i="4"/>
  <c r="G34" i="4"/>
  <c r="D34" i="4"/>
  <c r="G33" i="4"/>
  <c r="D33" i="4"/>
  <c r="G32" i="4"/>
  <c r="D32" i="4"/>
  <c r="D31" i="4" s="1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D21" i="4" s="1"/>
  <c r="G23" i="4"/>
  <c r="D23" i="4"/>
  <c r="G22" i="4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l="1"/>
  <c r="E40" i="4"/>
  <c r="G21" i="4"/>
  <c r="F40" i="4"/>
  <c r="B40" i="4"/>
  <c r="D40" i="4"/>
  <c r="G40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<sst xmlns="http://schemas.openxmlformats.org/spreadsheetml/2006/main" count="62" uniqueCount="39">
  <si>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</si>
  <si>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</si>
  <si>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</si>
  <si>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</si>
  <si>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</si>
  <si>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</si>
  <si>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</si>
  <si>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</si>
  <si>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</si>
  <si>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</si>
  <si>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</si>
  <si>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</si>
  <si>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</si>
  <si>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</si>
  <si>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</si>
  <si>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</si>
  <si>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</si>
  <si>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</si>
  <si>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</si>
  <si>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</si>
  <si>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</si>
  <si>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</si>
  <si>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</si>
  <si>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</si>
  <si>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</si>
  <si>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</si>
  <si>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</si>
  <si>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</si>
  <si>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</si>
  <si>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</si>
  <si>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</si>
  <si>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</si>
  <si>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</si>
  <si>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</si>
  <si>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</si>
  <si>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</si>
  <si>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</si>
  <si>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PROCURADURIA AMBIENTAL Y DE ORDENAMIENTO TERRITORIAL DEL ESTADO DE GTO.
Estado Analítico de Ingresos
Del 1 de Enero al 30 de Junio de 2024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</si>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</sst>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3" fillId="0" borderId="2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7" fillId="0" borderId="2" xfId="8" applyFont="1" applyBorder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7" fillId="0" borderId="2" xfId="8" applyFont="1" applyBorder="1" applyAlignment="1">
      <alignment horizontal="left" vertical="top" wrapText="1"/>
    </xf>
    <xf numFmtId="0" fontId="8" fillId="0" borderId="2" xfId="8" applyFont="1" applyBorder="1" applyAlignment="1">
      <alignment vertical="top"/>
    </xf>
    <xf numFmtId="0" fontId="8" fillId="0" borderId="4" xfId="8" applyFont="1" applyBorder="1" applyAlignment="1">
      <alignment horizontal="center" vertical="top" wrapText="1"/>
    </xf>
    <xf numFmtId="0" fontId="7" fillId="0" borderId="0" xfId="8" applyFont="1" applyBorder="1" applyAlignment="1" applyProtection="1">
      <alignment vertical="top"/>
      <protection locked="0"/>
    </xf>
    <xf numFmtId="4" fontId="7" fillId="0" borderId="0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8" fillId="0" borderId="13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49</xdr:row>
      <xdr:rowOff>38100</xdr:rowOff>
    </xdr:from>
    <xdr:to>
      <xdr:col>5</xdr:col>
      <xdr:colOff>952500</xdr:colOff>
      <xdr:row>54</xdr:row>
      <xdr:rowOff>67501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73" r="5044"/>
        <a:stretch/>
      </xdr:blipFill>
      <xdr:spPr>
        <a:xfrm>
          <a:off x="542925" y="9077325"/>
          <a:ext cx="8172450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2.5" style="45" customWidth="1"/>
    <col min="2" max="2" width="17.83203125" style="45" customWidth="1"/>
    <col min="3" max="3" width="19.83203125" style="45" customWidth="1"/>
    <col min="4" max="5" width="17.83203125" style="45" customWidth="1"/>
    <col min="6" max="6" width="18.83203125" style="45" customWidth="1"/>
    <col min="7" max="7" width="17.83203125" style="45" customWidth="1"/>
    <col min="8" max="9" width="12" style="2"/>
    <col min="10" max="10" width="13.33203125" style="2" bestFit="1" customWidth="1"/>
    <col min="11" max="16384" width="12" style="2"/>
  </cols>
  <sheetData>
    <row r="1" spans="1:10" s="3" customFormat="1" ht="39.950000000000003" customHeight="1" x14ac:dyDescent="0.2">
      <c r="A1" s="49" t="s">
        <v>37</v>
      </c>
      <c r="B1" s="50"/>
      <c r="C1" s="50"/>
      <c r="D1" s="50"/>
      <c r="E1" s="50"/>
      <c r="F1" s="50"/>
      <c r="G1" s="51"/>
    </row>
    <row r="2" spans="1:10" s="3" customFormat="1" x14ac:dyDescent="0.2">
      <c r="A2" s="22"/>
      <c r="B2" s="52" t="s">
        <v>22</v>
      </c>
      <c r="C2" s="53"/>
      <c r="D2" s="53"/>
      <c r="E2" s="53"/>
      <c r="F2" s="54"/>
      <c r="G2" s="55" t="s">
        <v>19</v>
      </c>
    </row>
    <row r="3" spans="1:10" s="1" customFormat="1" ht="24.95" customHeight="1" x14ac:dyDescent="0.2">
      <c r="A3" s="18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6"/>
    </row>
    <row r="4" spans="1:10" s="1" customFormat="1" x14ac:dyDescent="0.2">
      <c r="A4" s="23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10" x14ac:dyDescent="0.2">
      <c r="A5" s="24" t="s">
        <v>0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</row>
    <row r="6" spans="1:10" x14ac:dyDescent="0.2">
      <c r="A6" s="25" t="s">
        <v>1</v>
      </c>
      <c r="B6" s="13">
        <v>0</v>
      </c>
      <c r="C6" s="13">
        <v>0</v>
      </c>
      <c r="D6" s="13">
        <f t="shared" ref="D6:D14" si="0">B6+C6</f>
        <v>0</v>
      </c>
      <c r="E6" s="13">
        <v>0</v>
      </c>
      <c r="F6" s="13">
        <v>0</v>
      </c>
      <c r="G6" s="13">
        <f t="shared" ref="G6:G14" si="1">F6-B6</f>
        <v>0</v>
      </c>
    </row>
    <row r="7" spans="1:10" x14ac:dyDescent="0.2">
      <c r="A7" s="24" t="s">
        <v>2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</row>
    <row r="8" spans="1:10" x14ac:dyDescent="0.2">
      <c r="A8" s="24" t="s">
        <v>3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</row>
    <row r="9" spans="1:10" x14ac:dyDescent="0.2">
      <c r="A9" s="24" t="s">
        <v>4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</row>
    <row r="10" spans="1:10" x14ac:dyDescent="0.2">
      <c r="A10" s="25" t="s">
        <v>5</v>
      </c>
      <c r="B10" s="13">
        <v>0</v>
      </c>
      <c r="C10" s="13">
        <v>0</v>
      </c>
      <c r="D10" s="13">
        <f t="shared" si="0"/>
        <v>0</v>
      </c>
      <c r="E10" s="13">
        <v>0</v>
      </c>
      <c r="F10" s="13">
        <v>0</v>
      </c>
      <c r="G10" s="13">
        <f t="shared" si="1"/>
        <v>0</v>
      </c>
    </row>
    <row r="11" spans="1:10" x14ac:dyDescent="0.2">
      <c r="A11" s="24" t="s">
        <v>24</v>
      </c>
      <c r="B11" s="13">
        <v>142000</v>
      </c>
      <c r="C11" s="13">
        <v>1759167.28</v>
      </c>
      <c r="D11" s="13">
        <f t="shared" si="0"/>
        <v>1901167.28</v>
      </c>
      <c r="E11" s="13">
        <v>14785.74</v>
      </c>
      <c r="F11" s="13">
        <v>14785.74</v>
      </c>
      <c r="G11" s="13">
        <f t="shared" si="1"/>
        <v>-127214.26</v>
      </c>
    </row>
    <row r="12" spans="1:10" ht="22.5" x14ac:dyDescent="0.2">
      <c r="A12" s="24" t="s">
        <v>25</v>
      </c>
      <c r="B12" s="13">
        <v>0</v>
      </c>
      <c r="C12" s="13">
        <v>0</v>
      </c>
      <c r="D12" s="13">
        <f t="shared" si="0"/>
        <v>0</v>
      </c>
      <c r="E12" s="13">
        <v>0</v>
      </c>
      <c r="F12" s="13">
        <v>0</v>
      </c>
      <c r="G12" s="13">
        <f t="shared" si="1"/>
        <v>0</v>
      </c>
    </row>
    <row r="13" spans="1:10" ht="22.5" x14ac:dyDescent="0.2">
      <c r="A13" s="24" t="s">
        <v>26</v>
      </c>
      <c r="B13" s="13">
        <v>61444906.759999998</v>
      </c>
      <c r="C13" s="13">
        <v>2067863.38</v>
      </c>
      <c r="D13" s="13">
        <f t="shared" si="0"/>
        <v>63512770.140000001</v>
      </c>
      <c r="E13" s="13">
        <v>29993804.629999999</v>
      </c>
      <c r="F13" s="13">
        <v>29993804.629999999</v>
      </c>
      <c r="G13" s="13">
        <f t="shared" si="1"/>
        <v>-31451102.129999999</v>
      </c>
    </row>
    <row r="14" spans="1:10" x14ac:dyDescent="0.2">
      <c r="A14" s="24" t="s">
        <v>6</v>
      </c>
      <c r="B14" s="13">
        <v>0</v>
      </c>
      <c r="C14" s="13">
        <v>0</v>
      </c>
      <c r="D14" s="13">
        <f t="shared" si="0"/>
        <v>0</v>
      </c>
      <c r="E14" s="13">
        <v>0</v>
      </c>
      <c r="F14" s="13">
        <v>0</v>
      </c>
      <c r="G14" s="13">
        <f t="shared" si="1"/>
        <v>0</v>
      </c>
    </row>
    <row r="15" spans="1:10" x14ac:dyDescent="0.2">
      <c r="A15" s="26"/>
      <c r="B15" s="11"/>
      <c r="C15" s="11"/>
      <c r="D15" s="11"/>
      <c r="E15" s="11"/>
      <c r="F15" s="11"/>
      <c r="G15" s="11"/>
    </row>
    <row r="16" spans="1:10" x14ac:dyDescent="0.2">
      <c r="A16" s="27" t="s">
        <v>13</v>
      </c>
      <c r="B16" s="14">
        <f>SUM(B5:B14)</f>
        <v>61586906.759999998</v>
      </c>
      <c r="C16" s="14">
        <f t="shared" ref="C16:G16" si="2">SUM(C5:C14)</f>
        <v>3827030.66</v>
      </c>
      <c r="D16" s="14">
        <f t="shared" si="2"/>
        <v>65413937.420000002</v>
      </c>
      <c r="E16" s="14">
        <f t="shared" si="2"/>
        <v>30008590.369999997</v>
      </c>
      <c r="F16" s="9">
        <f t="shared" si="2"/>
        <v>30008590.369999997</v>
      </c>
      <c r="G16" s="10">
        <f t="shared" si="2"/>
        <v>-31578316.390000001</v>
      </c>
      <c r="J16" s="47"/>
    </row>
    <row r="17" spans="1:7" x14ac:dyDescent="0.2">
      <c r="A17" s="28"/>
      <c r="B17" s="29"/>
      <c r="C17" s="29"/>
      <c r="D17" s="30"/>
      <c r="E17" s="31" t="s">
        <v>21</v>
      </c>
      <c r="F17" s="32"/>
      <c r="G17" s="33">
        <v>0</v>
      </c>
    </row>
    <row r="18" spans="1:7" ht="10.15" customHeight="1" x14ac:dyDescent="0.2">
      <c r="A18" s="20"/>
      <c r="B18" s="52" t="s">
        <v>22</v>
      </c>
      <c r="C18" s="53"/>
      <c r="D18" s="53"/>
      <c r="E18" s="53"/>
      <c r="F18" s="54"/>
      <c r="G18" s="55" t="s">
        <v>19</v>
      </c>
    </row>
    <row r="19" spans="1:7" ht="22.5" x14ac:dyDescent="0.2">
      <c r="A19" s="19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6"/>
    </row>
    <row r="20" spans="1:7" x14ac:dyDescent="0.2">
      <c r="A20" s="2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7" x14ac:dyDescent="0.2">
      <c r="A21" s="34" t="s">
        <v>27</v>
      </c>
      <c r="B21" s="15">
        <f t="shared" ref="B21:G21" si="3">SUM(B22+B23+B24+B25+B26+B27+B28+B29)</f>
        <v>0</v>
      </c>
      <c r="C21" s="15">
        <f t="shared" si="3"/>
        <v>0</v>
      </c>
      <c r="D21" s="15">
        <f t="shared" si="3"/>
        <v>0</v>
      </c>
      <c r="E21" s="15">
        <f t="shared" si="3"/>
        <v>0</v>
      </c>
      <c r="F21" s="15">
        <f t="shared" si="3"/>
        <v>0</v>
      </c>
      <c r="G21" s="15">
        <f t="shared" si="3"/>
        <v>0</v>
      </c>
    </row>
    <row r="22" spans="1:7" x14ac:dyDescent="0.2">
      <c r="A22" s="35" t="s">
        <v>0</v>
      </c>
      <c r="B22" s="16">
        <v>0</v>
      </c>
      <c r="C22" s="16">
        <v>0</v>
      </c>
      <c r="D22" s="16">
        <f t="shared" ref="D22:D29" si="4">B22+C22</f>
        <v>0</v>
      </c>
      <c r="E22" s="16">
        <v>0</v>
      </c>
      <c r="F22" s="16">
        <v>0</v>
      </c>
      <c r="G22" s="16">
        <f t="shared" ref="G22:G29" si="5">F22-B22</f>
        <v>0</v>
      </c>
    </row>
    <row r="23" spans="1:7" x14ac:dyDescent="0.2">
      <c r="A23" s="35" t="s">
        <v>1</v>
      </c>
      <c r="B23" s="16">
        <v>0</v>
      </c>
      <c r="C23" s="16">
        <v>0</v>
      </c>
      <c r="D23" s="16">
        <f t="shared" si="4"/>
        <v>0</v>
      </c>
      <c r="E23" s="16">
        <v>0</v>
      </c>
      <c r="F23" s="16">
        <v>0</v>
      </c>
      <c r="G23" s="16">
        <f t="shared" si="5"/>
        <v>0</v>
      </c>
    </row>
    <row r="24" spans="1:7" x14ac:dyDescent="0.2">
      <c r="A24" s="35" t="s">
        <v>2</v>
      </c>
      <c r="B24" s="16">
        <v>0</v>
      </c>
      <c r="C24" s="16">
        <v>0</v>
      </c>
      <c r="D24" s="16">
        <f t="shared" si="4"/>
        <v>0</v>
      </c>
      <c r="E24" s="16">
        <v>0</v>
      </c>
      <c r="F24" s="16">
        <v>0</v>
      </c>
      <c r="G24" s="16">
        <f t="shared" si="5"/>
        <v>0</v>
      </c>
    </row>
    <row r="25" spans="1:7" x14ac:dyDescent="0.2">
      <c r="A25" s="35" t="s">
        <v>3</v>
      </c>
      <c r="B25" s="16">
        <v>0</v>
      </c>
      <c r="C25" s="16">
        <v>0</v>
      </c>
      <c r="D25" s="16">
        <f t="shared" si="4"/>
        <v>0</v>
      </c>
      <c r="E25" s="16">
        <v>0</v>
      </c>
      <c r="F25" s="16">
        <v>0</v>
      </c>
      <c r="G25" s="16">
        <f t="shared" si="5"/>
        <v>0</v>
      </c>
    </row>
    <row r="26" spans="1:7" x14ac:dyDescent="0.2">
      <c r="A26" s="35" t="s">
        <v>28</v>
      </c>
      <c r="B26" s="16">
        <v>0</v>
      </c>
      <c r="C26" s="16">
        <v>0</v>
      </c>
      <c r="D26" s="16">
        <f t="shared" si="4"/>
        <v>0</v>
      </c>
      <c r="E26" s="16">
        <v>0</v>
      </c>
      <c r="F26" s="16">
        <v>0</v>
      </c>
      <c r="G26" s="16">
        <f t="shared" si="5"/>
        <v>0</v>
      </c>
    </row>
    <row r="27" spans="1:7" x14ac:dyDescent="0.2">
      <c r="A27" s="35" t="s">
        <v>29</v>
      </c>
      <c r="B27" s="16">
        <v>0</v>
      </c>
      <c r="C27" s="16">
        <v>0</v>
      </c>
      <c r="D27" s="16">
        <f t="shared" si="4"/>
        <v>0</v>
      </c>
      <c r="E27" s="16">
        <v>0</v>
      </c>
      <c r="F27" s="16">
        <v>0</v>
      </c>
      <c r="G27" s="16">
        <f t="shared" si="5"/>
        <v>0</v>
      </c>
    </row>
    <row r="28" spans="1:7" ht="22.5" x14ac:dyDescent="0.2">
      <c r="A28" s="35" t="s">
        <v>30</v>
      </c>
      <c r="B28" s="16">
        <v>0</v>
      </c>
      <c r="C28" s="16">
        <v>0</v>
      </c>
      <c r="D28" s="16">
        <f t="shared" si="4"/>
        <v>0</v>
      </c>
      <c r="E28" s="16">
        <v>0</v>
      </c>
      <c r="F28" s="16">
        <v>0</v>
      </c>
      <c r="G28" s="16">
        <f t="shared" si="5"/>
        <v>0</v>
      </c>
    </row>
    <row r="29" spans="1:7" ht="22.5" x14ac:dyDescent="0.2">
      <c r="A29" s="35" t="s">
        <v>26</v>
      </c>
      <c r="B29" s="16">
        <v>0</v>
      </c>
      <c r="C29" s="16">
        <v>0</v>
      </c>
      <c r="D29" s="16">
        <f t="shared" si="4"/>
        <v>0</v>
      </c>
      <c r="E29" s="16">
        <v>0</v>
      </c>
      <c r="F29" s="16">
        <v>0</v>
      </c>
      <c r="G29" s="16">
        <f t="shared" si="5"/>
        <v>0</v>
      </c>
    </row>
    <row r="30" spans="1:7" x14ac:dyDescent="0.2">
      <c r="A30" s="35"/>
      <c r="B30" s="16"/>
      <c r="C30" s="16"/>
      <c r="D30" s="16"/>
      <c r="E30" s="16"/>
      <c r="F30" s="16"/>
      <c r="G30" s="16"/>
    </row>
    <row r="31" spans="1:7" ht="41.25" customHeight="1" x14ac:dyDescent="0.2">
      <c r="A31" s="36" t="s">
        <v>38</v>
      </c>
      <c r="B31" s="17">
        <f t="shared" ref="B31:G31" si="6">SUM(B32:B35)</f>
        <v>61586906.759999998</v>
      </c>
      <c r="C31" s="17">
        <f t="shared" si="6"/>
        <v>3827030.66</v>
      </c>
      <c r="D31" s="17">
        <f t="shared" si="6"/>
        <v>65413937.420000002</v>
      </c>
      <c r="E31" s="17">
        <f t="shared" si="6"/>
        <v>30008590.369999997</v>
      </c>
      <c r="F31" s="17">
        <f t="shared" si="6"/>
        <v>30008590.369999997</v>
      </c>
      <c r="G31" s="17">
        <f t="shared" si="6"/>
        <v>-31578316.390000001</v>
      </c>
    </row>
    <row r="32" spans="1:7" x14ac:dyDescent="0.2">
      <c r="A32" s="35" t="s">
        <v>1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</row>
    <row r="33" spans="1:7" x14ac:dyDescent="0.2">
      <c r="A33" s="35" t="s">
        <v>31</v>
      </c>
      <c r="B33" s="16">
        <v>0</v>
      </c>
      <c r="C33" s="16">
        <v>0</v>
      </c>
      <c r="D33" s="16">
        <f>B33+C33</f>
        <v>0</v>
      </c>
      <c r="E33" s="16">
        <v>0</v>
      </c>
      <c r="F33" s="16">
        <v>0</v>
      </c>
      <c r="G33" s="16">
        <f t="shared" ref="G33:G35" si="7">F33-B33</f>
        <v>0</v>
      </c>
    </row>
    <row r="34" spans="1:7" ht="22.5" x14ac:dyDescent="0.2">
      <c r="A34" s="35" t="s">
        <v>32</v>
      </c>
      <c r="B34" s="16">
        <v>142000</v>
      </c>
      <c r="C34" s="16">
        <v>1759167.28</v>
      </c>
      <c r="D34" s="16">
        <f>B34+C34</f>
        <v>1901167.28</v>
      </c>
      <c r="E34" s="16">
        <v>14785.74</v>
      </c>
      <c r="F34" s="16">
        <v>14785.74</v>
      </c>
      <c r="G34" s="16">
        <f t="shared" si="7"/>
        <v>-127214.26</v>
      </c>
    </row>
    <row r="35" spans="1:7" ht="22.5" x14ac:dyDescent="0.2">
      <c r="A35" s="35" t="s">
        <v>26</v>
      </c>
      <c r="B35" s="16">
        <v>61444906.759999998</v>
      </c>
      <c r="C35" s="16">
        <v>2067863.38</v>
      </c>
      <c r="D35" s="16">
        <f>B35+C35</f>
        <v>63512770.140000001</v>
      </c>
      <c r="E35" s="16">
        <v>29993804.629999999</v>
      </c>
      <c r="F35" s="16">
        <v>29993804.629999999</v>
      </c>
      <c r="G35" s="16">
        <f t="shared" si="7"/>
        <v>-31451102.129999999</v>
      </c>
    </row>
    <row r="36" spans="1:7" x14ac:dyDescent="0.2">
      <c r="A36" s="37"/>
      <c r="B36" s="16"/>
      <c r="C36" s="16"/>
      <c r="D36" s="16"/>
      <c r="E36" s="16"/>
      <c r="F36" s="16"/>
      <c r="G36" s="16"/>
    </row>
    <row r="37" spans="1:7" x14ac:dyDescent="0.2">
      <c r="A37" s="38" t="s">
        <v>33</v>
      </c>
      <c r="B37" s="17">
        <f t="shared" ref="B37:G37" si="8">SUM(B38)</f>
        <v>0</v>
      </c>
      <c r="C37" s="17">
        <f t="shared" si="8"/>
        <v>0</v>
      </c>
      <c r="D37" s="17">
        <f t="shared" si="8"/>
        <v>0</v>
      </c>
      <c r="E37" s="17">
        <f t="shared" si="8"/>
        <v>0</v>
      </c>
      <c r="F37" s="17">
        <f t="shared" si="8"/>
        <v>0</v>
      </c>
      <c r="G37" s="17">
        <f t="shared" si="8"/>
        <v>0</v>
      </c>
    </row>
    <row r="38" spans="1:7" x14ac:dyDescent="0.2">
      <c r="A38" s="35" t="s">
        <v>6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</row>
    <row r="39" spans="1:7" x14ac:dyDescent="0.2">
      <c r="A39" s="35"/>
      <c r="B39" s="16"/>
      <c r="C39" s="16"/>
      <c r="D39" s="16"/>
      <c r="E39" s="16"/>
      <c r="F39" s="16"/>
      <c r="G39" s="16"/>
    </row>
    <row r="40" spans="1:7" x14ac:dyDescent="0.2">
      <c r="A40" s="39" t="s">
        <v>13</v>
      </c>
      <c r="B40" s="14">
        <f>SUM(B37+B31+B21)</f>
        <v>61586906.759999998</v>
      </c>
      <c r="C40" s="14">
        <f t="shared" ref="C40:G40" si="9">SUM(C37+C31+C21)</f>
        <v>3827030.66</v>
      </c>
      <c r="D40" s="14">
        <f t="shared" si="9"/>
        <v>65413937.420000002</v>
      </c>
      <c r="E40" s="14">
        <f t="shared" si="9"/>
        <v>30008590.369999997</v>
      </c>
      <c r="F40" s="14">
        <f t="shared" si="9"/>
        <v>30008590.369999997</v>
      </c>
      <c r="G40" s="10">
        <f t="shared" si="9"/>
        <v>-31578316.390000001</v>
      </c>
    </row>
    <row r="41" spans="1:7" x14ac:dyDescent="0.2">
      <c r="A41" s="40"/>
      <c r="B41" s="41"/>
      <c r="C41" s="41"/>
      <c r="D41" s="41"/>
      <c r="E41" s="42" t="s">
        <v>21</v>
      </c>
      <c r="F41" s="43"/>
      <c r="G41" s="33">
        <v>0</v>
      </c>
    </row>
    <row r="42" spans="1:7" ht="22.5" x14ac:dyDescent="0.2">
      <c r="A42" s="44" t="s">
        <v>34</v>
      </c>
    </row>
    <row r="43" spans="1:7" x14ac:dyDescent="0.2">
      <c r="A43" s="46" t="s">
        <v>35</v>
      </c>
    </row>
    <row r="44" spans="1:7" x14ac:dyDescent="0.2">
      <c r="A44" s="48" t="s">
        <v>36</v>
      </c>
      <c r="B44" s="48"/>
      <c r="C44" s="48"/>
      <c r="D44" s="48"/>
      <c r="E44" s="48"/>
      <c r="F44" s="48"/>
      <c r="G44" s="48"/>
    </row>
  </sheetData>
  <sheetProtection formatCells="0" formatColumns="0" formatRows="0" insertRows="0" autoFilter="0"/>
  <mergeCells count="6">
    <mergeCell ref="A44:G44"/>
    <mergeCell ref="A1:G1"/>
    <mergeCell ref="B2:F2"/>
    <mergeCell ref="G2:G3"/>
    <mergeCell ref="B18:F18"/>
    <mergeCell ref="G18:G19"/>
  </mergeCells>
  <printOptions horizontalCentered="1"/>
  <pageMargins left="0.51181102362204722" right="0.51181102362204722" top="0.51181102362204722" bottom="0.51181102362204722" header="0.31496062992125984" footer="0.31496062992125984"/>
  <pageSetup scale="77" orientation="landscape" r:id="rId1"/>
  <rowBreaks count="1" manualBreakCount="1">
    <brk id="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2024-07-17T19:37:46Z</cp:lastPrinted>
  <dcterms:created xsi:type="dcterms:W3CDTF">2012-12-11T20:48:19Z</dcterms:created>
  <dcterms:modified xsi:type="dcterms:W3CDTF">2024-07-17T19:37:49Z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