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VH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H37" i="1" s="1"/>
  <c r="H36" i="1"/>
  <c r="H35" i="1"/>
  <c r="F34" i="1"/>
  <c r="E34" i="1"/>
  <c r="H34" i="1" s="1"/>
  <c r="F33" i="1"/>
  <c r="H33" i="1" s="1"/>
  <c r="H32" i="1" s="1"/>
  <c r="G32" i="1"/>
  <c r="E32" i="1"/>
  <c r="D32" i="1"/>
  <c r="H30" i="1"/>
  <c r="H29" i="1"/>
  <c r="D28" i="1"/>
  <c r="D27" i="1" s="1"/>
  <c r="H27" i="1" s="1"/>
  <c r="G27" i="1"/>
  <c r="F27" i="1"/>
  <c r="E27" i="1"/>
  <c r="J25" i="1"/>
  <c r="H23" i="1"/>
  <c r="H22" i="1"/>
  <c r="E21" i="1"/>
  <c r="H21" i="1" s="1"/>
  <c r="H20" i="1"/>
  <c r="F20" i="1"/>
  <c r="G19" i="1"/>
  <c r="F19" i="1"/>
  <c r="E19" i="1"/>
  <c r="D19" i="1"/>
  <c r="H19" i="1" s="1"/>
  <c r="H17" i="1"/>
  <c r="H16" i="1"/>
  <c r="H15" i="1"/>
  <c r="D15" i="1"/>
  <c r="G14" i="1"/>
  <c r="G25" i="1" s="1"/>
  <c r="G39" i="1" s="1"/>
  <c r="F14" i="1"/>
  <c r="F25" i="1" s="1"/>
  <c r="E14" i="1"/>
  <c r="E25" i="1" s="1"/>
  <c r="E39" i="1" s="1"/>
  <c r="D14" i="1"/>
  <c r="D25" i="1" s="1"/>
  <c r="H12" i="1"/>
  <c r="D39" i="1" l="1"/>
  <c r="H25" i="1"/>
  <c r="H14" i="1"/>
  <c r="H28" i="1"/>
  <c r="F32" i="1"/>
  <c r="F39" i="1" s="1"/>
  <c r="H39" i="1" l="1"/>
  <c r="J39" i="1" s="1"/>
</calcChain>
</file>

<file path=xl/sharedStrings.xml><?xml version="1.0" encoding="utf-8"?>
<sst xmlns="http://schemas.openxmlformats.org/spreadsheetml/2006/main" count="40" uniqueCount="31">
  <si>
    <t>ESTADO DE VARIACIÓN DE LA HACIENDA PÚBLICA</t>
  </si>
  <si>
    <t>(pesos)</t>
  </si>
  <si>
    <t>Ente Público:</t>
  </si>
  <si>
    <t>CENTRO DE EVALUACIÓN Y CONTROL DE CONFIANZA DEL ESTADO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</si>
  <si>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</si>
  <si>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</si>
  <si>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</si>
  <si>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</si>
  <si>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</si>
  <si>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</si>
  <si>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</si>
  <si>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</si>
  <si>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</si>
  <si>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</si>
  <si>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</si>
  <si>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</si>
  <si>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</si>
  <si>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</si>
  <si>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</si>
  <si>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</si>
  <si>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</si>
  <si>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</si>
  <si>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</si>
  <si>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</si>
  <si>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</si>
  <si>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</si>
  <si>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</si>
  <si>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Al 30 de Junio 2018</t>
  </si>
  <si>
    <t>Hacienda Pública/Patrimonio Neto Final del Ejercicio 2017</t>
  </si>
  <si>
    <t>Cambios en la Hacienda Pública/Patrimonio Neto del Ejercicio 2017</t>
  </si>
  <si>
    <t>Saldo Neto en la Hacienda Pública / Patrimonio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</si>
</sst>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8%20CUENTA%20PUBLICA\06%20junio\Formatos%20Fros%20y%20Pptales%20%20Junio%202018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44">
          <cell r="I44">
            <v>123616723.22</v>
          </cell>
          <cell r="J44">
            <v>122964723.22</v>
          </cell>
        </row>
        <row r="50">
          <cell r="I50">
            <v>16852108.18</v>
          </cell>
          <cell r="J50">
            <v>-6418286.3200000003</v>
          </cell>
        </row>
        <row r="51">
          <cell r="I51">
            <v>39426637.32</v>
          </cell>
          <cell r="J51">
            <v>45864923.640000001</v>
          </cell>
        </row>
        <row r="54">
          <cell r="I54">
            <v>125</v>
          </cell>
        </row>
        <row r="61">
          <cell r="I61">
            <v>179895593.72</v>
          </cell>
          <cell r="J61">
            <v>162411360.53999999</v>
          </cell>
        </row>
      </sheetData>
      <sheetData sheetId="1"/>
      <sheetData sheetId="2">
        <row r="21">
          <cell r="E21">
            <v>45864923.640000001</v>
          </cell>
        </row>
        <row r="25">
          <cell r="H25">
            <v>162411360.54000002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view="pageBreakPreview" zoomScale="84" zoomScaleNormal="84" zoomScaleSheetLayoutView="84" workbookViewId="0">
      <selection sqref="A1:XFD1048576"/>
    </sheetView>
  </sheetViews>
  <sheetFormatPr baseColWidth="10" defaultColWidth="11.42578125" defaultRowHeight="12.75" x14ac:dyDescent="0.2"/>
  <cols>
    <col min="1" max="1" width="3.7109375" style="37" customWidth="1"/>
    <col min="2" max="2" width="11.7109375" style="38" customWidth="1"/>
    <col min="3" max="3" width="48.5703125" style="38" customWidth="1"/>
    <col min="4" max="4" width="18.7109375" style="39" customWidth="1"/>
    <col min="5" max="6" width="20.5703125" style="39" customWidth="1"/>
    <col min="7" max="7" width="18.42578125" style="39" customWidth="1"/>
    <col min="8" max="8" width="16.140625" style="39" customWidth="1"/>
    <col min="9" max="9" width="3.28515625" style="37" customWidth="1"/>
    <col min="10" max="16384" width="11.42578125" style="5"/>
  </cols>
  <sheetData>
    <row r="1" spans="1:10" s="3" customFormat="1" x14ac:dyDescent="0.2">
      <c r="A1" s="1"/>
      <c r="B1" s="2"/>
      <c r="C1" s="57"/>
      <c r="D1" s="57"/>
      <c r="E1" s="57"/>
      <c r="F1" s="57"/>
      <c r="G1" s="57"/>
      <c r="H1" s="2"/>
      <c r="I1" s="2"/>
    </row>
    <row r="2" spans="1:10" x14ac:dyDescent="0.2">
      <c r="A2" s="4"/>
      <c r="B2" s="2"/>
      <c r="C2" s="57" t="s">
        <v>0</v>
      </c>
      <c r="D2" s="57"/>
      <c r="E2" s="57"/>
      <c r="F2" s="57"/>
      <c r="G2" s="57"/>
      <c r="H2" s="2"/>
      <c r="I2" s="2"/>
      <c r="J2" s="3"/>
    </row>
    <row r="3" spans="1:10" x14ac:dyDescent="0.2">
      <c r="A3" s="58" t="s">
        <v>27</v>
      </c>
      <c r="B3" s="58"/>
      <c r="C3" s="58"/>
      <c r="D3" s="58"/>
      <c r="E3" s="58"/>
      <c r="F3" s="58"/>
      <c r="G3" s="58"/>
      <c r="H3" s="58"/>
      <c r="I3" s="6"/>
      <c r="J3" s="3"/>
    </row>
    <row r="4" spans="1:10" x14ac:dyDescent="0.2">
      <c r="A4" s="4"/>
      <c r="B4" s="2"/>
      <c r="C4" s="57" t="s">
        <v>1</v>
      </c>
      <c r="D4" s="57"/>
      <c r="E4" s="57"/>
      <c r="F4" s="57"/>
      <c r="G4" s="57"/>
      <c r="H4" s="2"/>
      <c r="I4" s="2"/>
    </row>
    <row r="5" spans="1:10" s="3" customFormat="1" x14ac:dyDescent="0.2">
      <c r="A5" s="7"/>
      <c r="B5" s="8"/>
      <c r="C5" s="59"/>
      <c r="D5" s="59"/>
      <c r="E5" s="59"/>
      <c r="F5" s="59"/>
      <c r="G5" s="59"/>
      <c r="H5" s="59"/>
      <c r="I5" s="59"/>
    </row>
    <row r="6" spans="1:10" x14ac:dyDescent="0.2">
      <c r="A6" s="7"/>
      <c r="B6" s="8"/>
      <c r="C6" s="8" t="s">
        <v>2</v>
      </c>
      <c r="D6" s="9" t="s">
        <v>3</v>
      </c>
      <c r="E6" s="9"/>
      <c r="F6" s="9"/>
      <c r="G6" s="9"/>
      <c r="H6" s="9"/>
      <c r="I6" s="10"/>
      <c r="J6" s="3"/>
    </row>
    <row r="7" spans="1:10" x14ac:dyDescent="0.2">
      <c r="A7" s="7"/>
      <c r="B7" s="7"/>
      <c r="C7" s="7" t="s">
        <v>4</v>
      </c>
      <c r="D7" s="7"/>
      <c r="E7" s="7"/>
      <c r="F7" s="7"/>
      <c r="G7" s="7"/>
      <c r="H7" s="7"/>
      <c r="I7" s="7"/>
    </row>
    <row r="8" spans="1:10" s="3" customForma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51" x14ac:dyDescent="0.2">
      <c r="A9" s="11"/>
      <c r="B9" s="60" t="s">
        <v>5</v>
      </c>
      <c r="C9" s="60"/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3"/>
    </row>
    <row r="10" spans="1:10" s="3" customFormat="1" x14ac:dyDescent="0.2">
      <c r="A10" s="14"/>
      <c r="B10" s="7"/>
      <c r="C10" s="7"/>
      <c r="D10" s="7"/>
      <c r="E10" s="7"/>
      <c r="F10" s="7"/>
      <c r="G10" s="7"/>
      <c r="H10" s="7"/>
      <c r="I10" s="15"/>
    </row>
    <row r="11" spans="1:10" s="3" customFormat="1" x14ac:dyDescent="0.2">
      <c r="A11" s="16"/>
      <c r="B11" s="17"/>
      <c r="C11" s="18"/>
      <c r="D11" s="19"/>
      <c r="E11" s="20"/>
      <c r="F11" s="21"/>
      <c r="G11" s="22"/>
      <c r="H11" s="17"/>
      <c r="I11" s="23"/>
    </row>
    <row r="12" spans="1:10" x14ac:dyDescent="0.2">
      <c r="A12" s="24"/>
      <c r="B12" s="61" t="s">
        <v>11</v>
      </c>
      <c r="C12" s="61"/>
      <c r="D12" s="25">
        <v>0</v>
      </c>
      <c r="E12" s="25">
        <v>0</v>
      </c>
      <c r="F12" s="25">
        <v>0</v>
      </c>
      <c r="G12" s="25">
        <v>0</v>
      </c>
      <c r="H12" s="26">
        <f>SUM(D12:G12)</f>
        <v>0</v>
      </c>
      <c r="I12" s="23"/>
    </row>
    <row r="13" spans="1:10" x14ac:dyDescent="0.2">
      <c r="A13" s="24"/>
      <c r="B13" s="46"/>
      <c r="C13" s="19"/>
      <c r="D13" s="27"/>
      <c r="E13" s="27"/>
      <c r="F13" s="27"/>
      <c r="G13" s="27"/>
      <c r="H13" s="27"/>
      <c r="I13" s="23"/>
    </row>
    <row r="14" spans="1:10" x14ac:dyDescent="0.2">
      <c r="A14" s="24"/>
      <c r="B14" s="56" t="s">
        <v>12</v>
      </c>
      <c r="C14" s="56"/>
      <c r="D14" s="28">
        <f>SUM(D15:D17)</f>
        <v>122964723.22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122964723.22</v>
      </c>
      <c r="I14" s="23"/>
    </row>
    <row r="15" spans="1:10" x14ac:dyDescent="0.2">
      <c r="A15" s="16"/>
      <c r="B15" s="50" t="s">
        <v>13</v>
      </c>
      <c r="C15" s="50"/>
      <c r="D15" s="29">
        <f>+[1]ESF!J44</f>
        <v>122964723.22</v>
      </c>
      <c r="E15" s="29">
        <v>0</v>
      </c>
      <c r="F15" s="29">
        <v>0</v>
      </c>
      <c r="G15" s="29">
        <v>0</v>
      </c>
      <c r="H15" s="27">
        <f t="shared" ref="H15:H23" si="0">SUM(D15:G15)</f>
        <v>122964723.22</v>
      </c>
      <c r="I15" s="23"/>
    </row>
    <row r="16" spans="1:10" x14ac:dyDescent="0.2">
      <c r="A16" s="16"/>
      <c r="B16" s="50" t="s">
        <v>14</v>
      </c>
      <c r="C16" s="50"/>
      <c r="D16" s="29">
        <v>0</v>
      </c>
      <c r="E16" s="29">
        <v>0</v>
      </c>
      <c r="F16" s="29">
        <v>0</v>
      </c>
      <c r="G16" s="29">
        <v>0</v>
      </c>
      <c r="H16" s="27">
        <f t="shared" si="0"/>
        <v>0</v>
      </c>
      <c r="I16" s="23"/>
    </row>
    <row r="17" spans="1:10" x14ac:dyDescent="0.2">
      <c r="A17" s="16"/>
      <c r="B17" s="50" t="s">
        <v>15</v>
      </c>
      <c r="C17" s="50"/>
      <c r="D17" s="29">
        <v>0</v>
      </c>
      <c r="E17" s="29">
        <v>0</v>
      </c>
      <c r="F17" s="29">
        <v>0</v>
      </c>
      <c r="G17" s="29">
        <v>0</v>
      </c>
      <c r="H17" s="27">
        <f t="shared" si="0"/>
        <v>0</v>
      </c>
      <c r="I17" s="23"/>
    </row>
    <row r="18" spans="1:10" x14ac:dyDescent="0.2">
      <c r="A18" s="24"/>
      <c r="B18" s="46"/>
      <c r="C18" s="19"/>
      <c r="D18" s="27"/>
      <c r="E18" s="27"/>
      <c r="F18" s="27"/>
      <c r="G18" s="27"/>
      <c r="H18" s="27"/>
      <c r="I18" s="23"/>
    </row>
    <row r="19" spans="1:10" x14ac:dyDescent="0.2">
      <c r="A19" s="24"/>
      <c r="B19" s="56" t="s">
        <v>16</v>
      </c>
      <c r="C19" s="56"/>
      <c r="D19" s="28">
        <f>SUM(D20:D23)</f>
        <v>0</v>
      </c>
      <c r="E19" s="28">
        <f>SUM(E20:E23)</f>
        <v>45864923.640000001</v>
      </c>
      <c r="F19" s="28">
        <f>SUM(F20:F23)</f>
        <v>-6418286.3200000003</v>
      </c>
      <c r="G19" s="28">
        <f>SUM(G20:G23)</f>
        <v>0</v>
      </c>
      <c r="H19" s="28">
        <f t="shared" si="0"/>
        <v>39446637.32</v>
      </c>
      <c r="I19" s="23"/>
    </row>
    <row r="20" spans="1:10" x14ac:dyDescent="0.2">
      <c r="A20" s="16"/>
      <c r="B20" s="50" t="s">
        <v>17</v>
      </c>
      <c r="C20" s="50"/>
      <c r="D20" s="29">
        <v>0</v>
      </c>
      <c r="E20" s="29"/>
      <c r="F20" s="29">
        <f>+[1]ESF!J50</f>
        <v>-6418286.3200000003</v>
      </c>
      <c r="G20" s="29">
        <v>0</v>
      </c>
      <c r="H20" s="27">
        <f t="shared" si="0"/>
        <v>-6418286.3200000003</v>
      </c>
      <c r="I20" s="23"/>
    </row>
    <row r="21" spans="1:10" x14ac:dyDescent="0.2">
      <c r="A21" s="16"/>
      <c r="B21" s="50" t="s">
        <v>18</v>
      </c>
      <c r="C21" s="50"/>
      <c r="D21" s="29">
        <v>0</v>
      </c>
      <c r="E21" s="29">
        <f>+[1]ESF!J51</f>
        <v>45864923.640000001</v>
      </c>
      <c r="F21" s="29">
        <v>0</v>
      </c>
      <c r="G21" s="29">
        <v>0</v>
      </c>
      <c r="H21" s="27">
        <f t="shared" si="0"/>
        <v>45864923.640000001</v>
      </c>
      <c r="I21" s="23"/>
    </row>
    <row r="22" spans="1:10" x14ac:dyDescent="0.2">
      <c r="A22" s="16"/>
      <c r="B22" s="50" t="s">
        <v>19</v>
      </c>
      <c r="C22" s="50"/>
      <c r="D22" s="29">
        <v>0</v>
      </c>
      <c r="E22" s="29">
        <v>0</v>
      </c>
      <c r="F22" s="29">
        <v>0</v>
      </c>
      <c r="G22" s="29">
        <v>0</v>
      </c>
      <c r="H22" s="27">
        <f t="shared" si="0"/>
        <v>0</v>
      </c>
      <c r="I22" s="23"/>
    </row>
    <row r="23" spans="1:10" x14ac:dyDescent="0.2">
      <c r="A23" s="16"/>
      <c r="B23" s="50" t="s">
        <v>20</v>
      </c>
      <c r="C23" s="50"/>
      <c r="D23" s="29">
        <v>0</v>
      </c>
      <c r="E23" s="29">
        <v>0</v>
      </c>
      <c r="F23" s="29">
        <v>0</v>
      </c>
      <c r="G23" s="29">
        <v>0</v>
      </c>
      <c r="H23" s="27">
        <f t="shared" si="0"/>
        <v>0</v>
      </c>
      <c r="I23" s="23"/>
    </row>
    <row r="24" spans="1:10" x14ac:dyDescent="0.2">
      <c r="A24" s="24"/>
      <c r="B24" s="46"/>
      <c r="C24" s="19"/>
      <c r="D24" s="27"/>
      <c r="E24" s="27"/>
      <c r="F24" s="27"/>
      <c r="G24" s="27"/>
      <c r="H24" s="27"/>
      <c r="I24" s="23"/>
    </row>
    <row r="25" spans="1:10" ht="13.5" thickBot="1" x14ac:dyDescent="0.25">
      <c r="A25" s="24"/>
      <c r="B25" s="55" t="s">
        <v>28</v>
      </c>
      <c r="C25" s="55"/>
      <c r="D25" s="30">
        <f>D12+D14+D19</f>
        <v>122964723.22</v>
      </c>
      <c r="E25" s="30">
        <f>E12+E14+E19</f>
        <v>45864923.640000001</v>
      </c>
      <c r="F25" s="30">
        <f>F12+F14+F19</f>
        <v>-6418286.3200000003</v>
      </c>
      <c r="G25" s="30">
        <f>G12+G14+G19</f>
        <v>0</v>
      </c>
      <c r="H25" s="30">
        <f>SUM(D25:G25)</f>
        <v>162411360.54000002</v>
      </c>
      <c r="I25" s="23"/>
      <c r="J25" s="31">
        <f>+[1]ESF!J61-[1]EVHP!H25</f>
        <v>0</v>
      </c>
    </row>
    <row r="26" spans="1:10" x14ac:dyDescent="0.2">
      <c r="A26" s="16"/>
      <c r="B26" s="19"/>
      <c r="C26" s="21"/>
      <c r="D26" s="27"/>
      <c r="E26" s="27"/>
      <c r="F26" s="27"/>
      <c r="G26" s="27"/>
      <c r="H26" s="27"/>
      <c r="I26" s="23"/>
    </row>
    <row r="27" spans="1:10" x14ac:dyDescent="0.2">
      <c r="A27" s="24"/>
      <c r="B27" s="56" t="s">
        <v>29</v>
      </c>
      <c r="C27" s="56"/>
      <c r="D27" s="28">
        <f>SUM(D28:D30)</f>
        <v>652000</v>
      </c>
      <c r="E27" s="28">
        <f>SUM(E28:E30)</f>
        <v>0</v>
      </c>
      <c r="F27" s="28">
        <f>SUM(F28:F30)</f>
        <v>0</v>
      </c>
      <c r="G27" s="28">
        <f>SUM(G28:G30)</f>
        <v>0</v>
      </c>
      <c r="H27" s="28">
        <f>SUM(D27:G27)</f>
        <v>652000</v>
      </c>
      <c r="I27" s="23"/>
    </row>
    <row r="28" spans="1:10" x14ac:dyDescent="0.2">
      <c r="A28" s="16"/>
      <c r="B28" s="50" t="s">
        <v>21</v>
      </c>
      <c r="C28" s="50"/>
      <c r="D28" s="29">
        <f>+[1]ESF!I44-D14</f>
        <v>652000</v>
      </c>
      <c r="E28" s="29">
        <v>0</v>
      </c>
      <c r="F28" s="29">
        <v>0</v>
      </c>
      <c r="G28" s="29">
        <v>0</v>
      </c>
      <c r="H28" s="27">
        <f>SUM(D28:G28)</f>
        <v>652000</v>
      </c>
      <c r="I28" s="23"/>
    </row>
    <row r="29" spans="1:10" x14ac:dyDescent="0.2">
      <c r="A29" s="16"/>
      <c r="B29" s="50" t="s">
        <v>14</v>
      </c>
      <c r="C29" s="50"/>
      <c r="D29" s="29">
        <v>0</v>
      </c>
      <c r="E29" s="29">
        <v>0</v>
      </c>
      <c r="F29" s="29">
        <v>0</v>
      </c>
      <c r="G29" s="29">
        <v>0</v>
      </c>
      <c r="H29" s="27">
        <f>SUM(D29:G29)</f>
        <v>0</v>
      </c>
      <c r="I29" s="23"/>
    </row>
    <row r="30" spans="1:10" x14ac:dyDescent="0.2">
      <c r="A30" s="16"/>
      <c r="B30" s="50" t="s">
        <v>15</v>
      </c>
      <c r="C30" s="50"/>
      <c r="D30" s="29">
        <v>0</v>
      </c>
      <c r="E30" s="29">
        <v>0</v>
      </c>
      <c r="F30" s="29">
        <v>0</v>
      </c>
      <c r="G30" s="29">
        <v>0</v>
      </c>
      <c r="H30" s="27">
        <f>SUM(D30:G30)</f>
        <v>0</v>
      </c>
      <c r="I30" s="23"/>
    </row>
    <row r="31" spans="1:10" x14ac:dyDescent="0.2">
      <c r="A31" s="24"/>
      <c r="B31" s="46"/>
      <c r="C31" s="19"/>
      <c r="D31" s="27"/>
      <c r="E31" s="27"/>
      <c r="F31" s="27"/>
      <c r="G31" s="27"/>
      <c r="H31" s="27"/>
      <c r="I31" s="23"/>
    </row>
    <row r="32" spans="1:10" x14ac:dyDescent="0.2">
      <c r="A32" s="24" t="s">
        <v>4</v>
      </c>
      <c r="B32" s="56" t="s">
        <v>16</v>
      </c>
      <c r="C32" s="56"/>
      <c r="D32" s="28">
        <f>SUM(D33:D37)</f>
        <v>0</v>
      </c>
      <c r="E32" s="28">
        <f t="shared" ref="E32:H32" si="1">SUM(E33:E37)</f>
        <v>-6438286.3200000003</v>
      </c>
      <c r="F32" s="28">
        <f>SUM(F33:F37)</f>
        <v>23270519.5</v>
      </c>
      <c r="G32" s="28">
        <f t="shared" si="1"/>
        <v>0</v>
      </c>
      <c r="H32" s="28">
        <f t="shared" si="1"/>
        <v>16832233.18</v>
      </c>
      <c r="I32" s="23"/>
    </row>
    <row r="33" spans="1:10" x14ac:dyDescent="0.2">
      <c r="A33" s="16"/>
      <c r="B33" s="50" t="s">
        <v>17</v>
      </c>
      <c r="C33" s="50"/>
      <c r="D33" s="29">
        <v>0</v>
      </c>
      <c r="E33" s="29">
        <v>0</v>
      </c>
      <c r="F33" s="29">
        <f>[1]ESF!I50-[1]EVHP!E20</f>
        <v>16852108.18</v>
      </c>
      <c r="G33" s="29">
        <v>0</v>
      </c>
      <c r="H33" s="27">
        <f>SUM(D33:G33)</f>
        <v>16852108.18</v>
      </c>
      <c r="I33" s="23"/>
    </row>
    <row r="34" spans="1:10" x14ac:dyDescent="0.2">
      <c r="A34" s="16"/>
      <c r="B34" s="50" t="s">
        <v>18</v>
      </c>
      <c r="C34" s="50"/>
      <c r="D34" s="29">
        <v>0</v>
      </c>
      <c r="E34" s="29">
        <f>[1]ESF!I51-[1]EVHP!E21</f>
        <v>-6438286.3200000003</v>
      </c>
      <c r="F34" s="29">
        <f>([1]ESF!J50)*-1</f>
        <v>6418286.3200000003</v>
      </c>
      <c r="G34" s="29">
        <v>0</v>
      </c>
      <c r="H34" s="27">
        <f>SUM(D34:G34)</f>
        <v>-20000</v>
      </c>
      <c r="I34" s="23"/>
    </row>
    <row r="35" spans="1:10" x14ac:dyDescent="0.2">
      <c r="A35" s="16"/>
      <c r="B35" s="50" t="s">
        <v>19</v>
      </c>
      <c r="C35" s="50"/>
      <c r="D35" s="29">
        <v>0</v>
      </c>
      <c r="E35" s="29">
        <v>0</v>
      </c>
      <c r="F35" s="29">
        <v>0</v>
      </c>
      <c r="G35" s="29">
        <v>0</v>
      </c>
      <c r="H35" s="27">
        <f>SUM(D35:G35)</f>
        <v>0</v>
      </c>
      <c r="I35" s="23"/>
    </row>
    <row r="36" spans="1:10" x14ac:dyDescent="0.2">
      <c r="A36" s="16"/>
      <c r="B36" s="50" t="s">
        <v>20</v>
      </c>
      <c r="C36" s="50"/>
      <c r="D36" s="29">
        <v>0</v>
      </c>
      <c r="E36" s="29">
        <v>0</v>
      </c>
      <c r="F36" s="29">
        <v>0</v>
      </c>
      <c r="G36" s="29">
        <v>0</v>
      </c>
      <c r="H36" s="27">
        <f>SUM(D36:G36)</f>
        <v>0</v>
      </c>
      <c r="I36" s="23"/>
    </row>
    <row r="37" spans="1:10" x14ac:dyDescent="0.2">
      <c r="A37" s="24"/>
      <c r="B37" s="62" t="s">
        <v>11</v>
      </c>
      <c r="C37" s="19"/>
      <c r="D37" s="29">
        <v>0</v>
      </c>
      <c r="E37" s="29">
        <v>0</v>
      </c>
      <c r="F37" s="29">
        <f>[1]ESF!I54</f>
        <v>125</v>
      </c>
      <c r="G37" s="29">
        <v>0</v>
      </c>
      <c r="H37" s="27">
        <f>SUM(D37:G37)</f>
        <v>125</v>
      </c>
      <c r="I37" s="23"/>
    </row>
    <row r="38" spans="1:10" x14ac:dyDescent="0.2">
      <c r="A38" s="24"/>
      <c r="B38" s="46"/>
      <c r="C38" s="19"/>
      <c r="D38" s="27"/>
      <c r="E38" s="27"/>
      <c r="F38" s="27"/>
      <c r="G38" s="27"/>
      <c r="H38" s="27"/>
      <c r="I38" s="23"/>
    </row>
    <row r="39" spans="1:10" x14ac:dyDescent="0.2">
      <c r="A39" s="32"/>
      <c r="B39" s="51" t="s">
        <v>30</v>
      </c>
      <c r="C39" s="51"/>
      <c r="D39" s="33">
        <f>D25+D27+D32</f>
        <v>123616723.22</v>
      </c>
      <c r="E39" s="33">
        <f>E25+E27+E32</f>
        <v>39426637.32</v>
      </c>
      <c r="F39" s="33">
        <f>F27+F32+F25</f>
        <v>16852233.18</v>
      </c>
      <c r="G39" s="33">
        <f>G25+G27+G32</f>
        <v>0</v>
      </c>
      <c r="H39" s="33">
        <f>SUM(D39:G39)</f>
        <v>179895593.72</v>
      </c>
      <c r="I39" s="34"/>
      <c r="J39" s="31">
        <f>+H39-[1]ESF!I61</f>
        <v>0</v>
      </c>
    </row>
    <row r="40" spans="1:10" x14ac:dyDescent="0.2">
      <c r="A40" s="35"/>
      <c r="B40" s="35"/>
      <c r="C40" s="35"/>
      <c r="D40" s="35"/>
      <c r="E40" s="35"/>
      <c r="F40" s="35"/>
      <c r="G40" s="35"/>
      <c r="H40" s="35"/>
      <c r="I40" s="36"/>
    </row>
    <row r="41" spans="1:10" x14ac:dyDescent="0.2">
      <c r="D41" s="38"/>
      <c r="E41" s="38"/>
      <c r="I41" s="18"/>
    </row>
    <row r="42" spans="1:10" x14ac:dyDescent="0.2">
      <c r="A42" s="3"/>
      <c r="B42" s="52" t="s">
        <v>22</v>
      </c>
      <c r="C42" s="52"/>
      <c r="D42" s="52"/>
      <c r="E42" s="52"/>
      <c r="F42" s="52"/>
      <c r="G42" s="52"/>
      <c r="H42" s="52"/>
      <c r="I42" s="52"/>
    </row>
    <row r="43" spans="1:10" x14ac:dyDescent="0.2">
      <c r="A43" s="3"/>
      <c r="B43" s="21"/>
      <c r="C43" s="40"/>
      <c r="D43" s="41"/>
      <c r="E43" s="41"/>
      <c r="F43" s="3"/>
      <c r="G43" s="42"/>
      <c r="H43" s="40"/>
      <c r="I43" s="41"/>
    </row>
    <row r="44" spans="1:10" x14ac:dyDescent="0.2">
      <c r="A44" s="3"/>
      <c r="B44" s="21"/>
      <c r="C44" s="40"/>
      <c r="D44" s="41"/>
      <c r="E44" s="41"/>
      <c r="F44" s="3"/>
      <c r="G44" s="42"/>
      <c r="H44" s="40"/>
      <c r="I44" s="41"/>
    </row>
    <row r="45" spans="1:10" x14ac:dyDescent="0.2">
      <c r="A45" s="3"/>
      <c r="B45" s="21"/>
      <c r="C45" s="40"/>
      <c r="D45" s="41"/>
      <c r="E45" s="41"/>
      <c r="F45" s="3"/>
      <c r="G45" s="42"/>
      <c r="H45" s="40"/>
      <c r="I45" s="41"/>
    </row>
    <row r="46" spans="1:10" x14ac:dyDescent="0.2">
      <c r="A46" s="3"/>
      <c r="B46" s="21"/>
      <c r="C46" s="40"/>
      <c r="D46" s="41"/>
      <c r="E46" s="41"/>
      <c r="F46" s="3"/>
      <c r="G46" s="42"/>
      <c r="H46" s="40"/>
      <c r="I46" s="41"/>
    </row>
    <row r="47" spans="1:10" x14ac:dyDescent="0.2">
      <c r="A47" s="3"/>
      <c r="B47" s="21"/>
      <c r="C47" s="40"/>
      <c r="D47" s="41"/>
      <c r="E47" s="41"/>
      <c r="F47" s="3"/>
      <c r="G47" s="42"/>
      <c r="H47" s="40"/>
      <c r="I47" s="41"/>
    </row>
    <row r="48" spans="1:10" x14ac:dyDescent="0.2">
      <c r="A48" s="3"/>
      <c r="B48" s="21"/>
      <c r="C48" s="40"/>
      <c r="D48" s="41"/>
      <c r="E48" s="41"/>
      <c r="F48" s="3"/>
      <c r="G48" s="42"/>
      <c r="H48" s="40"/>
      <c r="I48" s="41"/>
    </row>
    <row r="49" spans="1:9" x14ac:dyDescent="0.2">
      <c r="A49" s="3"/>
      <c r="B49" s="21"/>
      <c r="C49" s="40"/>
      <c r="D49" s="41"/>
      <c r="E49" s="41"/>
      <c r="F49" s="3"/>
      <c r="G49" s="42"/>
      <c r="H49" s="40"/>
      <c r="I49" s="41"/>
    </row>
    <row r="50" spans="1:9" x14ac:dyDescent="0.2">
      <c r="A50" s="3"/>
      <c r="B50" s="21"/>
      <c r="C50" s="40"/>
      <c r="D50" s="41"/>
      <c r="E50" s="41"/>
      <c r="F50" s="3"/>
      <c r="G50" s="42"/>
      <c r="H50" s="40"/>
      <c r="I50" s="41"/>
    </row>
    <row r="51" spans="1:9" x14ac:dyDescent="0.2">
      <c r="A51" s="3"/>
      <c r="B51" s="21"/>
      <c r="C51" s="40"/>
      <c r="D51" s="41"/>
      <c r="E51" s="41"/>
      <c r="F51" s="3"/>
      <c r="G51" s="42"/>
      <c r="H51" s="40"/>
      <c r="I51" s="41"/>
    </row>
    <row r="52" spans="1:9" x14ac:dyDescent="0.2">
      <c r="A52" s="3"/>
      <c r="B52" s="21"/>
      <c r="C52" s="40"/>
      <c r="D52" s="41"/>
      <c r="E52" s="41"/>
      <c r="F52" s="3"/>
      <c r="G52" s="42"/>
      <c r="H52" s="40"/>
      <c r="I52" s="41"/>
    </row>
    <row r="53" spans="1:9" x14ac:dyDescent="0.2">
      <c r="A53" s="3"/>
      <c r="B53" s="21"/>
      <c r="C53" s="40"/>
      <c r="D53" s="41"/>
      <c r="E53" s="41"/>
      <c r="F53" s="3"/>
      <c r="G53" s="42"/>
      <c r="H53" s="40"/>
      <c r="I53" s="41"/>
    </row>
    <row r="54" spans="1:9" x14ac:dyDescent="0.2">
      <c r="A54" s="3"/>
      <c r="B54" s="21"/>
      <c r="C54" s="40"/>
      <c r="D54" s="41"/>
      <c r="E54" s="41"/>
      <c r="F54" s="3"/>
      <c r="G54" s="42"/>
      <c r="H54" s="40"/>
      <c r="I54" s="41"/>
    </row>
    <row r="55" spans="1:9" x14ac:dyDescent="0.2">
      <c r="A55" s="3"/>
      <c r="B55" s="21"/>
      <c r="C55" s="40"/>
      <c r="D55" s="41"/>
      <c r="E55" s="41"/>
      <c r="F55" s="3"/>
      <c r="G55" s="42"/>
      <c r="H55" s="40"/>
      <c r="I55" s="41"/>
    </row>
    <row r="56" spans="1:9" x14ac:dyDescent="0.2">
      <c r="A56" s="3"/>
      <c r="B56" s="21"/>
      <c r="C56" s="53"/>
      <c r="D56" s="53"/>
      <c r="E56" s="41"/>
      <c r="F56" s="54"/>
      <c r="G56" s="54"/>
      <c r="H56" s="54"/>
      <c r="I56" s="41"/>
    </row>
    <row r="57" spans="1:9" x14ac:dyDescent="0.2">
      <c r="A57" s="3"/>
      <c r="B57" s="43"/>
      <c r="C57" s="47" t="s">
        <v>23</v>
      </c>
      <c r="D57" s="47"/>
      <c r="E57" s="41"/>
      <c r="F57" s="48" t="s">
        <v>24</v>
      </c>
      <c r="G57" s="48"/>
      <c r="H57" s="48"/>
      <c r="I57" s="19"/>
    </row>
    <row r="58" spans="1:9" x14ac:dyDescent="0.2">
      <c r="A58" s="3"/>
      <c r="B58" s="44"/>
      <c r="C58" s="49" t="s">
        <v>25</v>
      </c>
      <c r="D58" s="49"/>
      <c r="E58" s="45"/>
      <c r="F58" s="49" t="s">
        <v>26</v>
      </c>
      <c r="G58" s="49"/>
      <c r="H58" s="49"/>
      <c r="I58" s="19"/>
    </row>
  </sheetData>
  <mergeCells count="34">
    <mergeCell ref="C58:D58"/>
    <mergeCell ref="F58:H58"/>
    <mergeCell ref="B19:C19"/>
    <mergeCell ref="C1:G1"/>
    <mergeCell ref="C2:G2"/>
    <mergeCell ref="A3:H3"/>
    <mergeCell ref="C4:G4"/>
    <mergeCell ref="C5:I5"/>
    <mergeCell ref="B9:C9"/>
    <mergeCell ref="B12:C12"/>
    <mergeCell ref="B14:C14"/>
    <mergeCell ref="B15:C15"/>
    <mergeCell ref="B16:C16"/>
    <mergeCell ref="B17:C17"/>
    <mergeCell ref="B34:C34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C56:D56"/>
    <mergeCell ref="F56:H56"/>
    <mergeCell ref="C57:D57"/>
    <mergeCell ref="F57:H57"/>
    <mergeCell ref="B35:C35"/>
    <mergeCell ref="B36:C36"/>
    <mergeCell ref="B39:C39"/>
    <mergeCell ref="B42:I42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2018-08-08T20:57:02Z</dcterms:modified>
</cp:coreProperties>
</file>