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E20" i="1"/>
  <c r="F16" i="1"/>
  <c r="E16" i="1"/>
  <c r="C14" i="1"/>
  <c r="B14" i="1"/>
  <c r="F6" i="1"/>
  <c r="E6" i="1"/>
  <c r="C6" i="1"/>
  <c r="B6" i="1"/>
  <c r="F76" i="1" l="1"/>
  <c r="F44" i="1"/>
  <c r="C44" i="1"/>
  <c r="C59" i="1" s="1"/>
  <c r="E76" i="1"/>
  <c r="E44" i="1"/>
  <c r="E56" i="1" s="1"/>
  <c r="B44" i="1"/>
  <c r="B59" i="1" s="1"/>
  <c r="F56" i="1"/>
  <c r="F78" i="1" l="1"/>
  <c r="E78" i="1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<sst xmlns="http://schemas.openxmlformats.org/spreadsheetml/2006/main" count="125" uniqueCount="124">
  <si>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</si>
  <si>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</si>
  <si>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</si>
  <si>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</si>
  <si>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</si>
  <si>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</si>
  <si>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</si>
  <si>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</si>
  <si>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</si>
  <si>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</si>
  <si>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</si>
  <si>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</si>
  <si>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</si>
  <si>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</si>
  <si>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</si>
  <si>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</si>
  <si>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</si>
  <si>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</si>
  <si>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</si>
  <si>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</si>
  <si>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</si>
  <si>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</si>
  <si>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</si>
  <si>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</si>
  <si>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</si>
  <si>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</si>
  <si>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</si>
  <si>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</si>
  <si>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</si>
  <si>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</si>
  <si>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</si>
  <si>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</si>
  <si>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</si>
  <si>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</si>
  <si>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</si>
  <si>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</si>
  <si>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</si>
  <si>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</si>
  <si>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</si>
  <si>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</si>
  <si>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</si>
  <si>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</si>
  <si>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</si>
  <si>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</si>
  <si>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</si>
  <si>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</si>
  <si>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</si>
  <si>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</si>
  <si>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</si>
  <si>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</si>
  <si>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</si>
  <si>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</si>
  <si>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</si>
  <si>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</si>
  <si>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</si>
  <si>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</si>
  <si>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</si>
  <si>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</si>
  <si>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</si>
  <si>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</si>
  <si>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</si>
  <si>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</si>
  <si>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</si>
  <si>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</si>
  <si>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</si>
  <si>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</si>
  <si>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</si>
  <si>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</si>
  <si>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</si>
  <si>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</si>
  <si>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</si>
  <si>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</si>
  <si>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</si>
  <si>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</si>
  <si>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</si>
  <si>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</si>
  <si>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</si>
  <si>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</si>
  <si>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</si>
  <si>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</si>
  <si>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</si>
  <si>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</si>
  <si>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</si>
  <si>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</si>
  <si>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</si>
  <si>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</si>
  <si>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</si>
  <si>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</si>
  <si>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</si>
  <si>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</si>
  <si>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</si>
  <si>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</si>
  <si>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</si>
  <si>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</si>
  <si>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</si>
  <si>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</si>
  <si>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</si>
  <si>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</si>
  <si>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</si>
  <si>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</si>
  <si>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</si>
  <si>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</si>
  <si>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</si>
  <si>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</si>
  <si>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</si>
  <si>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</si>
  <si>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</si>
  <si>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</si>
  <si>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</si>
  <si>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</si>
  <si>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</si>
  <si>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</si>
  <si>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</si>
  <si>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</si>
  <si>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</si>
  <si>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</si>
  <si>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</si>
  <si>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</si>
  <si>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</si>
  <si>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</si>
  <si>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</si>
  <si>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</si>
  <si>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</si>
  <si>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CENTRO DE EVALUACIÓN Y CONTROL DE CONFIANZA DEL ESTADO DE GUANAJUATO
Estado de Situación Financiera Detallado -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</si>
</sst>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" fillId="0" borderId="0"/>
  </cellStyleXfs>
  <cellXfs count="3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10" xfId="0" applyFont="1" applyBorder="1"/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 wrapText="1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showGridLines="0" tabSelected="1" zoomScaleNormal="100" zoomScaleSheetLayoutView="100" workbookViewId="0">
      <selection sqref="A1:F1"/>
    </sheetView>
  </sheetViews>
  <sheetFormatPr baseColWidth="10" defaultRowHeight="14.5" x14ac:dyDescent="0.35"/>
  <cols>
    <col min="1" max="1" width="71" customWidth="1"/>
    <col min="2" max="3" width="14.1796875" bestFit="1" customWidth="1"/>
    <col min="4" max="4" width="65.81640625" customWidth="1"/>
    <col min="5" max="6" width="14.1796875" bestFit="1" customWidth="1"/>
  </cols>
  <sheetData>
    <row r="1" spans="1:6" ht="33" customHeight="1" x14ac:dyDescent="0.35">
      <c r="A1" s="31" t="s">
        <v>123</v>
      </c>
      <c r="B1" s="32"/>
      <c r="C1" s="32"/>
      <c r="D1" s="32"/>
      <c r="E1" s="32"/>
      <c r="F1" s="33"/>
    </row>
    <row r="2" spans="1:6" x14ac:dyDescent="0.35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35">
      <c r="A3" s="3"/>
      <c r="B3" s="4"/>
      <c r="C3" s="4"/>
      <c r="D3" s="5"/>
      <c r="E3" s="4"/>
      <c r="F3" s="4"/>
    </row>
    <row r="4" spans="1:6" x14ac:dyDescent="0.35">
      <c r="A4" s="6" t="s">
        <v>1</v>
      </c>
      <c r="B4" s="7"/>
      <c r="C4" s="7"/>
      <c r="D4" s="8" t="s">
        <v>2</v>
      </c>
      <c r="E4" s="7"/>
      <c r="F4" s="7"/>
    </row>
    <row r="5" spans="1:6" x14ac:dyDescent="0.35">
      <c r="A5" s="6" t="s">
        <v>3</v>
      </c>
      <c r="B5" s="9"/>
      <c r="C5" s="9"/>
      <c r="D5" s="8" t="s">
        <v>4</v>
      </c>
      <c r="E5" s="9"/>
      <c r="F5" s="9"/>
    </row>
    <row r="6" spans="1:6" x14ac:dyDescent="0.35">
      <c r="A6" s="3" t="s">
        <v>5</v>
      </c>
      <c r="B6" s="9">
        <f>SUM(B7:B13)</f>
        <v>3253144.67</v>
      </c>
      <c r="C6" s="9">
        <f>SUM(C7:C13)</f>
        <v>1805302.76</v>
      </c>
      <c r="D6" s="5" t="s">
        <v>6</v>
      </c>
      <c r="E6" s="9">
        <f>SUM(E7:E15)</f>
        <v>20062013.050000001</v>
      </c>
      <c r="F6" s="9">
        <f>SUM(F7:F15)</f>
        <v>8396343.5800000001</v>
      </c>
    </row>
    <row r="7" spans="1:6" x14ac:dyDescent="0.35">
      <c r="A7" s="10" t="s">
        <v>7</v>
      </c>
      <c r="B7" s="9">
        <v>0</v>
      </c>
      <c r="C7" s="9">
        <v>0</v>
      </c>
      <c r="D7" s="11" t="s">
        <v>8</v>
      </c>
      <c r="E7" s="9">
        <v>35700.42</v>
      </c>
      <c r="F7" s="9">
        <v>35700.410000000003</v>
      </c>
    </row>
    <row r="8" spans="1:6" x14ac:dyDescent="0.35">
      <c r="A8" s="10" t="s">
        <v>9</v>
      </c>
      <c r="B8" s="20">
        <v>3253144.67</v>
      </c>
      <c r="C8" s="9">
        <v>1805302.76</v>
      </c>
      <c r="D8" s="11" t="s">
        <v>10</v>
      </c>
      <c r="E8" s="25">
        <v>943733.89</v>
      </c>
      <c r="F8" s="9">
        <v>17321.87</v>
      </c>
    </row>
    <row r="9" spans="1:6" hidden="1" x14ac:dyDescent="0.35">
      <c r="A9" s="10" t="s">
        <v>11</v>
      </c>
      <c r="B9" s="9">
        <v>0</v>
      </c>
      <c r="C9" s="9">
        <v>0</v>
      </c>
      <c r="D9" s="11" t="s">
        <v>12</v>
      </c>
      <c r="E9" s="9">
        <v>0</v>
      </c>
      <c r="F9" s="9">
        <v>0</v>
      </c>
    </row>
    <row r="10" spans="1:6" hidden="1" x14ac:dyDescent="0.35">
      <c r="A10" s="10" t="s">
        <v>13</v>
      </c>
      <c r="B10" s="9">
        <v>0</v>
      </c>
      <c r="C10" s="9">
        <v>0</v>
      </c>
      <c r="D10" s="11" t="s">
        <v>14</v>
      </c>
      <c r="E10" s="9">
        <v>0</v>
      </c>
      <c r="F10" s="9">
        <v>0</v>
      </c>
    </row>
    <row r="11" spans="1:6" hidden="1" x14ac:dyDescent="0.35">
      <c r="A11" s="10" t="s">
        <v>15</v>
      </c>
      <c r="B11" s="9">
        <v>0</v>
      </c>
      <c r="C11" s="9">
        <v>0</v>
      </c>
      <c r="D11" s="11" t="s">
        <v>16</v>
      </c>
      <c r="E11" s="9">
        <v>0</v>
      </c>
      <c r="F11" s="9">
        <v>0</v>
      </c>
    </row>
    <row r="12" spans="1:6" hidden="1" x14ac:dyDescent="0.35">
      <c r="A12" s="10" t="s">
        <v>17</v>
      </c>
      <c r="B12" s="9">
        <v>0</v>
      </c>
      <c r="C12" s="9">
        <v>0</v>
      </c>
      <c r="D12" s="11" t="s">
        <v>18</v>
      </c>
      <c r="E12" s="9">
        <v>0</v>
      </c>
      <c r="F12" s="9">
        <v>0</v>
      </c>
    </row>
    <row r="13" spans="1:6" x14ac:dyDescent="0.35">
      <c r="A13" s="10" t="s">
        <v>19</v>
      </c>
      <c r="B13" s="9">
        <v>0</v>
      </c>
      <c r="C13" s="9">
        <v>0</v>
      </c>
      <c r="D13" s="11" t="s">
        <v>20</v>
      </c>
      <c r="E13" s="26">
        <v>2695448.44</v>
      </c>
      <c r="F13" s="9">
        <v>2358921.8199999998</v>
      </c>
    </row>
    <row r="14" spans="1:6" x14ac:dyDescent="0.35">
      <c r="A14" s="3" t="s">
        <v>21</v>
      </c>
      <c r="B14" s="9">
        <f>SUM(B15:B21)</f>
        <v>49926753.489999995</v>
      </c>
      <c r="C14" s="9">
        <f>SUM(C15:C21)</f>
        <v>35400088</v>
      </c>
      <c r="D14" s="11" t="s">
        <v>22</v>
      </c>
      <c r="E14" s="9">
        <v>0</v>
      </c>
      <c r="F14" s="9">
        <v>0</v>
      </c>
    </row>
    <row r="15" spans="1:6" x14ac:dyDescent="0.35">
      <c r="A15" s="10" t="s">
        <v>23</v>
      </c>
      <c r="B15" s="21">
        <v>49816482.799999997</v>
      </c>
      <c r="C15" s="9">
        <v>35380112.729999997</v>
      </c>
      <c r="D15" s="11" t="s">
        <v>24</v>
      </c>
      <c r="E15" s="27">
        <v>16387130.300000001</v>
      </c>
      <c r="F15" s="9">
        <v>5984399.4800000004</v>
      </c>
    </row>
    <row r="16" spans="1:6" x14ac:dyDescent="0.35">
      <c r="A16" s="10" t="s">
        <v>25</v>
      </c>
      <c r="B16" s="21">
        <v>80000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35">
      <c r="A17" s="10" t="s">
        <v>27</v>
      </c>
      <c r="B17" s="21">
        <v>30270.69</v>
      </c>
      <c r="C17" s="9">
        <v>19975.27</v>
      </c>
      <c r="D17" s="11" t="s">
        <v>28</v>
      </c>
      <c r="E17" s="9">
        <v>0</v>
      </c>
      <c r="F17" s="9">
        <v>0</v>
      </c>
    </row>
    <row r="18" spans="1:6" hidden="1" x14ac:dyDescent="0.35">
      <c r="A18" s="10" t="s">
        <v>29</v>
      </c>
      <c r="B18" s="9">
        <v>0</v>
      </c>
      <c r="C18" s="9">
        <v>0</v>
      </c>
      <c r="D18" s="11" t="s">
        <v>30</v>
      </c>
      <c r="E18" s="9">
        <v>0</v>
      </c>
      <c r="F18" s="9">
        <v>0</v>
      </c>
    </row>
    <row r="19" spans="1:6" hidden="1" x14ac:dyDescent="0.35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35">
      <c r="A20" s="10" t="s">
        <v>33</v>
      </c>
      <c r="B20" s="9">
        <v>0</v>
      </c>
      <c r="C20" s="9">
        <v>0</v>
      </c>
      <c r="D20" s="5" t="s">
        <v>34</v>
      </c>
      <c r="E20" s="9">
        <f>SUM(E21:E22)</f>
        <v>0</v>
      </c>
      <c r="F20" s="9">
        <f>SUM(F21:F22)</f>
        <v>0</v>
      </c>
    </row>
    <row r="21" spans="1:6" hidden="1" x14ac:dyDescent="0.35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35">
      <c r="A22" s="3" t="s">
        <v>37</v>
      </c>
      <c r="B22" s="9">
        <f>SUM(B23:B27)</f>
        <v>42862.84</v>
      </c>
      <c r="C22" s="9">
        <f>SUM(C23:C27)</f>
        <v>64422.89</v>
      </c>
      <c r="D22" s="11" t="s">
        <v>38</v>
      </c>
      <c r="E22" s="9">
        <v>0</v>
      </c>
      <c r="F22" s="9">
        <v>0</v>
      </c>
    </row>
    <row r="23" spans="1:6" x14ac:dyDescent="0.35">
      <c r="A23" s="10" t="s">
        <v>39</v>
      </c>
      <c r="B23" s="22">
        <v>42862.84</v>
      </c>
      <c r="C23" s="9">
        <v>64422.89</v>
      </c>
      <c r="D23" s="5" t="s">
        <v>40</v>
      </c>
      <c r="E23" s="9">
        <v>0</v>
      </c>
      <c r="F23" s="9">
        <v>0</v>
      </c>
    </row>
    <row r="24" spans="1:6" x14ac:dyDescent="0.35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hidden="1" x14ac:dyDescent="0.35">
      <c r="A25" s="10" t="s">
        <v>43</v>
      </c>
      <c r="B25" s="9">
        <v>0</v>
      </c>
      <c r="C25" s="9">
        <v>0</v>
      </c>
      <c r="D25" s="11" t="s">
        <v>44</v>
      </c>
      <c r="E25" s="9">
        <v>0</v>
      </c>
      <c r="F25" s="9">
        <v>0</v>
      </c>
    </row>
    <row r="26" spans="1:6" hidden="1" x14ac:dyDescent="0.35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hidden="1" x14ac:dyDescent="0.35">
      <c r="A27" s="10" t="s">
        <v>47</v>
      </c>
      <c r="B27" s="9">
        <v>0</v>
      </c>
      <c r="C27" s="9">
        <v>0</v>
      </c>
      <c r="D27" s="11" t="s">
        <v>48</v>
      </c>
      <c r="E27" s="9">
        <v>0</v>
      </c>
      <c r="F27" s="9">
        <v>0</v>
      </c>
    </row>
    <row r="28" spans="1:6" x14ac:dyDescent="0.3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35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hidden="1" x14ac:dyDescent="0.35">
      <c r="A30" s="10" t="s">
        <v>53</v>
      </c>
      <c r="B30" s="9">
        <v>0</v>
      </c>
      <c r="C30" s="9">
        <v>0</v>
      </c>
      <c r="D30" s="11" t="s">
        <v>54</v>
      </c>
      <c r="E30" s="9">
        <v>0</v>
      </c>
      <c r="F30" s="9">
        <v>0</v>
      </c>
    </row>
    <row r="31" spans="1:6" hidden="1" x14ac:dyDescent="0.35">
      <c r="A31" s="10" t="s">
        <v>55</v>
      </c>
      <c r="B31" s="9">
        <v>0</v>
      </c>
      <c r="C31" s="9">
        <v>0</v>
      </c>
      <c r="D31" s="11" t="s">
        <v>56</v>
      </c>
      <c r="E31" s="9">
        <v>0</v>
      </c>
      <c r="F31" s="9">
        <v>0</v>
      </c>
    </row>
    <row r="32" spans="1:6" hidden="1" x14ac:dyDescent="0.35">
      <c r="A32" s="10" t="s">
        <v>57</v>
      </c>
      <c r="B32" s="9">
        <v>0</v>
      </c>
      <c r="C32" s="9">
        <v>0</v>
      </c>
      <c r="D32" s="11" t="s">
        <v>58</v>
      </c>
      <c r="E32" s="9">
        <v>0</v>
      </c>
      <c r="F32" s="9">
        <v>0</v>
      </c>
    </row>
    <row r="33" spans="1:6" hidden="1" x14ac:dyDescent="0.35">
      <c r="A33" s="10" t="s">
        <v>59</v>
      </c>
      <c r="B33" s="9">
        <v>0</v>
      </c>
      <c r="C33" s="9">
        <v>0</v>
      </c>
      <c r="D33" s="11" t="s">
        <v>60</v>
      </c>
      <c r="E33" s="9">
        <v>0</v>
      </c>
      <c r="F33" s="9">
        <v>0</v>
      </c>
    </row>
    <row r="34" spans="1:6" x14ac:dyDescent="0.35">
      <c r="A34" s="3" t="s">
        <v>61</v>
      </c>
      <c r="B34" s="9">
        <v>0</v>
      </c>
      <c r="C34" s="9">
        <v>0</v>
      </c>
      <c r="D34" s="11" t="s">
        <v>62</v>
      </c>
      <c r="E34" s="9">
        <v>0</v>
      </c>
      <c r="F34" s="9">
        <v>0</v>
      </c>
    </row>
    <row r="35" spans="1:6" x14ac:dyDescent="0.35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x14ac:dyDescent="0.3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hidden="1" x14ac:dyDescent="0.35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35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35">
      <c r="A39" s="10" t="s">
        <v>71</v>
      </c>
      <c r="B39" s="9">
        <v>0</v>
      </c>
      <c r="C39" s="9">
        <v>0</v>
      </c>
      <c r="D39" s="5" t="s">
        <v>72</v>
      </c>
      <c r="E39" s="9">
        <f>SUM(E40:E42)</f>
        <v>15305</v>
      </c>
      <c r="F39" s="9">
        <f>SUM(F40:F42)</f>
        <v>6505</v>
      </c>
    </row>
    <row r="40" spans="1:6" x14ac:dyDescent="0.35">
      <c r="A40" s="10" t="s">
        <v>73</v>
      </c>
      <c r="B40" s="9">
        <v>0</v>
      </c>
      <c r="C40" s="9">
        <v>0</v>
      </c>
      <c r="D40" s="11" t="s">
        <v>74</v>
      </c>
      <c r="E40" s="28">
        <v>15305</v>
      </c>
      <c r="F40" s="9">
        <v>6505</v>
      </c>
    </row>
    <row r="41" spans="1:6" hidden="1" x14ac:dyDescent="0.35">
      <c r="A41" s="10" t="s">
        <v>75</v>
      </c>
      <c r="B41" s="9">
        <v>0</v>
      </c>
      <c r="C41" s="9">
        <v>0</v>
      </c>
      <c r="D41" s="11" t="s">
        <v>76</v>
      </c>
      <c r="E41" s="9">
        <v>0</v>
      </c>
      <c r="F41" s="9">
        <v>0</v>
      </c>
    </row>
    <row r="42" spans="1:6" hidden="1" x14ac:dyDescent="0.35">
      <c r="A42" s="10" t="s">
        <v>77</v>
      </c>
      <c r="B42" s="9">
        <v>0</v>
      </c>
      <c r="C42" s="9">
        <v>0</v>
      </c>
      <c r="D42" s="11" t="s">
        <v>78</v>
      </c>
      <c r="E42" s="9">
        <v>0</v>
      </c>
      <c r="F42" s="9">
        <v>0</v>
      </c>
    </row>
    <row r="43" spans="1:6" x14ac:dyDescent="0.35">
      <c r="A43" s="3"/>
      <c r="B43" s="9"/>
      <c r="C43" s="9"/>
      <c r="D43" s="5"/>
      <c r="E43" s="9"/>
      <c r="F43" s="9"/>
    </row>
    <row r="44" spans="1:6" x14ac:dyDescent="0.35">
      <c r="A44" s="6" t="s">
        <v>79</v>
      </c>
      <c r="B44" s="7">
        <f>B6+B14+B22+B28+B34+B35+B38</f>
        <v>53222761</v>
      </c>
      <c r="C44" s="7">
        <f>C6+C14+C22+C28+C34+C35+C38</f>
        <v>37269813.649999999</v>
      </c>
      <c r="D44" s="8" t="s">
        <v>80</v>
      </c>
      <c r="E44" s="7">
        <f>E6+E16+E20+E23+E24+E28+E35+E39</f>
        <v>20077318.050000001</v>
      </c>
      <c r="F44" s="7">
        <f>F6+F16+F20+F23+F24+F28+F35+F39</f>
        <v>8402848.5800000001</v>
      </c>
    </row>
    <row r="45" spans="1:6" x14ac:dyDescent="0.35">
      <c r="A45" s="6"/>
      <c r="B45" s="9"/>
      <c r="C45" s="9"/>
      <c r="D45" s="8"/>
      <c r="E45" s="9"/>
      <c r="F45" s="9"/>
    </row>
    <row r="46" spans="1:6" x14ac:dyDescent="0.35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35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hidden="1" x14ac:dyDescent="0.35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35">
      <c r="A49" s="13" t="s">
        <v>87</v>
      </c>
      <c r="B49" s="9">
        <v>111912833.81</v>
      </c>
      <c r="C49" s="9">
        <v>111912833.81</v>
      </c>
      <c r="D49" s="5" t="s">
        <v>88</v>
      </c>
      <c r="E49" s="9">
        <v>0</v>
      </c>
      <c r="F49" s="9">
        <v>0</v>
      </c>
    </row>
    <row r="50" spans="1:6" x14ac:dyDescent="0.35">
      <c r="A50" s="13" t="s">
        <v>89</v>
      </c>
      <c r="B50" s="23">
        <v>62048596.100000001</v>
      </c>
      <c r="C50" s="9">
        <v>60480850.770000003</v>
      </c>
      <c r="D50" s="5" t="s">
        <v>90</v>
      </c>
      <c r="E50" s="9">
        <v>0</v>
      </c>
      <c r="F50" s="9">
        <v>0</v>
      </c>
    </row>
    <row r="51" spans="1:6" x14ac:dyDescent="0.35">
      <c r="A51" s="13" t="s">
        <v>91</v>
      </c>
      <c r="B51" s="9">
        <v>1078568</v>
      </c>
      <c r="C51" s="9">
        <v>742400</v>
      </c>
      <c r="D51" s="5" t="s">
        <v>92</v>
      </c>
      <c r="E51" s="9">
        <v>0</v>
      </c>
      <c r="F51" s="9">
        <v>0</v>
      </c>
    </row>
    <row r="52" spans="1:6" x14ac:dyDescent="0.35">
      <c r="A52" s="13" t="s">
        <v>93</v>
      </c>
      <c r="B52" s="24">
        <v>-45774080.310000002</v>
      </c>
      <c r="C52" s="9">
        <v>-33655370.789999999</v>
      </c>
      <c r="D52" s="5" t="s">
        <v>94</v>
      </c>
      <c r="E52" s="9">
        <v>0</v>
      </c>
      <c r="F52" s="9">
        <v>0</v>
      </c>
    </row>
    <row r="53" spans="1:6" x14ac:dyDescent="0.35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35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35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35">
      <c r="A56" s="13"/>
      <c r="B56" s="9"/>
      <c r="C56" s="9"/>
      <c r="D56" s="8" t="s">
        <v>99</v>
      </c>
      <c r="E56" s="7">
        <f>E54+E44</f>
        <v>20077318.050000001</v>
      </c>
      <c r="F56" s="7">
        <f>F54+F44</f>
        <v>8402848.5800000001</v>
      </c>
    </row>
    <row r="57" spans="1:6" x14ac:dyDescent="0.35">
      <c r="A57" s="12" t="s">
        <v>100</v>
      </c>
      <c r="B57" s="7">
        <f>SUM(B47:B55)</f>
        <v>129265917.59999999</v>
      </c>
      <c r="C57" s="7">
        <f>SUM(C47:C55)</f>
        <v>139480713.79000002</v>
      </c>
      <c r="D57" s="5"/>
      <c r="E57" s="9"/>
      <c r="F57" s="9"/>
    </row>
    <row r="58" spans="1:6" x14ac:dyDescent="0.35">
      <c r="A58" s="13"/>
      <c r="B58" s="9"/>
      <c r="C58" s="9"/>
      <c r="D58" s="8" t="s">
        <v>101</v>
      </c>
      <c r="E58" s="9"/>
      <c r="F58" s="9"/>
    </row>
    <row r="59" spans="1:6" x14ac:dyDescent="0.35">
      <c r="A59" s="12" t="s">
        <v>102</v>
      </c>
      <c r="B59" s="7">
        <f>B44+B57</f>
        <v>182488678.59999999</v>
      </c>
      <c r="C59" s="7">
        <f>C44+C57</f>
        <v>176750527.44000003</v>
      </c>
      <c r="D59" s="8"/>
      <c r="E59" s="9"/>
      <c r="F59" s="9"/>
    </row>
    <row r="60" spans="1:6" x14ac:dyDescent="0.35">
      <c r="A60" s="13"/>
      <c r="B60" s="9"/>
      <c r="C60" s="9"/>
      <c r="D60" s="8" t="s">
        <v>103</v>
      </c>
      <c r="E60" s="9">
        <f>SUM(E61:E63)</f>
        <v>122964723.22</v>
      </c>
      <c r="F60" s="9">
        <f>SUM(F61:F63)</f>
        <v>122477755.22</v>
      </c>
    </row>
    <row r="61" spans="1:6" x14ac:dyDescent="0.35">
      <c r="A61" s="13"/>
      <c r="B61" s="9"/>
      <c r="C61" s="9"/>
      <c r="D61" s="5" t="s">
        <v>104</v>
      </c>
      <c r="E61" s="29">
        <v>122964723.22</v>
      </c>
      <c r="F61" s="9">
        <v>122477755.22</v>
      </c>
    </row>
    <row r="62" spans="1:6" x14ac:dyDescent="0.35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35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35">
      <c r="A64" s="13"/>
      <c r="B64" s="9"/>
      <c r="C64" s="9"/>
      <c r="D64" s="5"/>
      <c r="E64" s="9"/>
      <c r="F64" s="9"/>
    </row>
    <row r="65" spans="1:6" x14ac:dyDescent="0.35">
      <c r="A65" s="13"/>
      <c r="B65" s="9"/>
      <c r="C65" s="9"/>
      <c r="D65" s="8" t="s">
        <v>107</v>
      </c>
      <c r="E65" s="9">
        <f>SUM(E66:E70)</f>
        <v>39446637.32</v>
      </c>
      <c r="F65" s="9">
        <f>SUM(F66:F70)</f>
        <v>45869923.640000001</v>
      </c>
    </row>
    <row r="66" spans="1:6" x14ac:dyDescent="0.35">
      <c r="A66" s="13"/>
      <c r="B66" s="9"/>
      <c r="C66" s="9"/>
      <c r="D66" s="5" t="s">
        <v>108</v>
      </c>
      <c r="E66" s="30">
        <v>-6418286.3200000003</v>
      </c>
      <c r="F66" s="9">
        <v>-3350726.01</v>
      </c>
    </row>
    <row r="67" spans="1:6" x14ac:dyDescent="0.35">
      <c r="A67" s="13"/>
      <c r="B67" s="9"/>
      <c r="C67" s="9"/>
      <c r="D67" s="5" t="s">
        <v>109</v>
      </c>
      <c r="E67" s="30">
        <v>45864923.640000001</v>
      </c>
      <c r="F67" s="9">
        <v>49220649.649999999</v>
      </c>
    </row>
    <row r="68" spans="1:6" hidden="1" x14ac:dyDescent="0.35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hidden="1" x14ac:dyDescent="0.35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hidden="1" x14ac:dyDescent="0.35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35">
      <c r="A71" s="13"/>
      <c r="B71" s="9"/>
      <c r="C71" s="9"/>
      <c r="D71" s="5"/>
      <c r="E71" s="9"/>
      <c r="F71" s="9"/>
    </row>
    <row r="72" spans="1:6" x14ac:dyDescent="0.3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35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hidden="1" x14ac:dyDescent="0.35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35">
      <c r="A75" s="13"/>
      <c r="B75" s="9"/>
      <c r="C75" s="9"/>
      <c r="D75" s="5"/>
      <c r="E75" s="9"/>
      <c r="F75" s="9"/>
    </row>
    <row r="76" spans="1:6" x14ac:dyDescent="0.35">
      <c r="A76" s="13"/>
      <c r="B76" s="9"/>
      <c r="C76" s="9"/>
      <c r="D76" s="8" t="s">
        <v>116</v>
      </c>
      <c r="E76" s="7">
        <f>E60+E65+E72</f>
        <v>162411360.53999999</v>
      </c>
      <c r="F76" s="7">
        <f>F60+F65+F72</f>
        <v>168347678.86000001</v>
      </c>
    </row>
    <row r="77" spans="1:6" x14ac:dyDescent="0.35">
      <c r="A77" s="13"/>
      <c r="B77" s="9"/>
      <c r="C77" s="9"/>
      <c r="D77" s="5"/>
      <c r="E77" s="9"/>
      <c r="F77" s="9"/>
    </row>
    <row r="78" spans="1:6" x14ac:dyDescent="0.35">
      <c r="A78" s="13"/>
      <c r="B78" s="9"/>
      <c r="C78" s="9"/>
      <c r="D78" s="8" t="s">
        <v>117</v>
      </c>
      <c r="E78" s="7">
        <f>E56+E76</f>
        <v>182488678.59</v>
      </c>
      <c r="F78" s="7">
        <f>F56+F76</f>
        <v>176750527.44000003</v>
      </c>
    </row>
    <row r="79" spans="1:6" x14ac:dyDescent="0.35">
      <c r="A79" s="15"/>
      <c r="B79" s="16"/>
      <c r="C79" s="16"/>
      <c r="D79" s="17"/>
      <c r="E79" s="16"/>
      <c r="F79" s="16"/>
    </row>
    <row r="80" spans="1:6" x14ac:dyDescent="0.35">
      <c r="A80" s="34" t="s">
        <v>118</v>
      </c>
      <c r="B80" s="34"/>
      <c r="C80" s="34"/>
      <c r="D80" s="34"/>
      <c r="E80" s="34"/>
      <c r="F80" s="34"/>
    </row>
    <row r="81" spans="1:6" x14ac:dyDescent="0.35">
      <c r="A81" s="18"/>
      <c r="B81" s="18"/>
      <c r="C81" s="18"/>
      <c r="D81" s="18"/>
      <c r="E81" s="18"/>
      <c r="F81" s="18"/>
    </row>
    <row r="82" spans="1:6" x14ac:dyDescent="0.35">
      <c r="A82" s="18"/>
      <c r="B82" s="18"/>
      <c r="C82" s="18"/>
      <c r="D82" s="18"/>
      <c r="E82" s="18"/>
      <c r="F82" s="18"/>
    </row>
    <row r="83" spans="1:6" x14ac:dyDescent="0.35">
      <c r="A83" s="18"/>
      <c r="B83" s="18"/>
      <c r="C83" s="18"/>
      <c r="D83" s="18"/>
      <c r="E83" s="18"/>
      <c r="F83" s="18"/>
    </row>
    <row r="84" spans="1:6" x14ac:dyDescent="0.35">
      <c r="A84" s="18"/>
      <c r="B84" s="18"/>
      <c r="C84" s="18"/>
      <c r="D84" s="18"/>
      <c r="E84" s="18"/>
      <c r="F84" s="18"/>
    </row>
    <row r="85" spans="1:6" x14ac:dyDescent="0.35">
      <c r="A85" s="18"/>
      <c r="B85" s="18"/>
      <c r="C85" s="18"/>
      <c r="D85" s="18"/>
      <c r="E85" s="18"/>
      <c r="F85" s="18"/>
    </row>
    <row r="86" spans="1:6" x14ac:dyDescent="0.35">
      <c r="A86" s="18"/>
      <c r="B86" s="18"/>
      <c r="C86" s="18"/>
      <c r="D86" s="18"/>
      <c r="E86" s="18"/>
      <c r="F86" s="18"/>
    </row>
    <row r="87" spans="1:6" x14ac:dyDescent="0.35">
      <c r="A87" s="19"/>
      <c r="B87" s="19"/>
      <c r="C87" s="18"/>
      <c r="D87" s="18"/>
      <c r="E87" s="18"/>
      <c r="F87" s="18"/>
    </row>
    <row r="88" spans="1:6" x14ac:dyDescent="0.35">
      <c r="A88" s="35" t="s">
        <v>119</v>
      </c>
      <c r="B88" s="35"/>
      <c r="D88" s="36" t="s">
        <v>120</v>
      </c>
      <c r="E88" s="36"/>
      <c r="F88" s="36"/>
    </row>
    <row r="89" spans="1:6" x14ac:dyDescent="0.35">
      <c r="A89" s="37" t="s">
        <v>121</v>
      </c>
      <c r="B89" s="37"/>
      <c r="D89" s="37" t="s">
        <v>122</v>
      </c>
      <c r="E89" s="37"/>
      <c r="F89" s="37"/>
    </row>
  </sheetData>
  <mergeCells count="6">
    <mergeCell ref="A1:F1"/>
    <mergeCell ref="A80:F80"/>
    <mergeCell ref="A88:B88"/>
    <mergeCell ref="D88:F88"/>
    <mergeCell ref="A89:B89"/>
    <mergeCell ref="D89:F89"/>
  </mergeCells>
  <pageMargins left="1.1023622047244095" right="0.31496062992125984" top="0.35433070866141736" bottom="0.35433070866141736" header="0.31496062992125984" footer="0.31496062992125984"/>
  <pageSetup paperSize="9" scale="5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ProBook_440</dc:creator>
  <cp:lastModifiedBy>Cecceg</cp:lastModifiedBy>
  <cp:lastPrinted>2017-10-18T16:20:10Z</cp:lastPrinted>
  <dcterms:created xsi:type="dcterms:W3CDTF">2017-10-18T15:34:51Z</dcterms:created>
  <dcterms:modified xsi:type="dcterms:W3CDTF">2018-07-26T19:58:59Z</dcterms:modified>
</cp:coreProperties>
</file>